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340" windowWidth="17025" windowHeight="5760" activeTab="2"/>
  </bookViews>
  <sheets>
    <sheet name="INCIDENCIAS ANUAL" sheetId="1" r:id="rId1"/>
    <sheet name="END ANUAL" sheetId="2" r:id="rId2"/>
    <sheet name="EVOLUCIÓN INCIDENCIAS MENSUAL" sheetId="3" r:id="rId3"/>
    <sheet name="EVOLUCIÓN END MENSUAL" sheetId="4" r:id="rId4"/>
    <sheet name="Hoja1" sheetId="5" r:id="rId5"/>
  </sheets>
  <definedNames/>
  <calcPr fullCalcOnLoad="1"/>
</workbook>
</file>

<file path=xl/sharedStrings.xml><?xml version="1.0" encoding="utf-8"?>
<sst xmlns="http://schemas.openxmlformats.org/spreadsheetml/2006/main" count="256" uniqueCount="50">
  <si>
    <t>Gran Canaria</t>
  </si>
  <si>
    <t>Lanzarote</t>
  </si>
  <si>
    <t>Fuerteventura</t>
  </si>
  <si>
    <t>Tenerife</t>
  </si>
  <si>
    <t>La Palma</t>
  </si>
  <si>
    <t>La Gomera</t>
  </si>
  <si>
    <t>El Hierro</t>
  </si>
  <si>
    <t>Año</t>
  </si>
  <si>
    <t>Mes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</si>
  <si>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</si>
  <si>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</si>
  <si>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</si>
  <si>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</si>
  <si>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</si>
  <si>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</si>
  <si>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</si>
  <si>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</si>
  <si>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</si>
  <si>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</si>
  <si>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</si>
  <si>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</si>
  <si>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TOTAL COMUNICAD AUTÓNOMA  2004</t>
  </si>
  <si>
    <t>TOTAL COMUNICAD AUTÓNOMA 2003</t>
  </si>
  <si>
    <t>TOTAL COMUNICAD AUTÓNOMA  2005</t>
  </si>
  <si>
    <t>TOTAL COMUNICAD AUTÓNOMA  2006</t>
  </si>
  <si>
    <t>TOTAL COMUNICAD AUTÓNOMA  2007</t>
  </si>
  <si>
    <t>SUMA TOTAL</t>
  </si>
  <si>
    <t>Incidencias</t>
  </si>
  <si>
    <t>AÑOS</t>
  </si>
  <si>
    <t>INCIDENCIAS</t>
  </si>
  <si>
    <t>RESUMEN TOTAL</t>
  </si>
  <si>
    <t>Pontencias</t>
  </si>
  <si>
    <t>TOTAL COMUNICAD AUTÓNOMA  2008</t>
  </si>
  <si>
    <t>E</t>
  </si>
  <si>
    <t>F</t>
  </si>
  <si>
    <t>M</t>
  </si>
  <si>
    <t>A</t>
  </si>
  <si>
    <t>MY</t>
  </si>
  <si>
    <t>J</t>
  </si>
  <si>
    <t>JL</t>
  </si>
  <si>
    <t>AG</t>
  </si>
  <si>
    <t>S</t>
  </si>
  <si>
    <t>O</t>
  </si>
  <si>
    <t>N</t>
  </si>
  <si>
    <t>D</t>
  </si>
  <si>
    <t xml:space="preserve">  END (KWh)</t>
  </si>
  <si>
    <t xml:space="preserve"> Incidencias</t>
  </si>
  <si>
    <t>Total  Incidencias</t>
  </si>
  <si>
    <t>END (KWh)s</t>
  </si>
  <si>
    <t>END (KWh)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</si>
</sst>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0000"/>
  </numFmts>
  <fonts count="15">
    <font>
      <sz val="10"/>
      <name val="Arial"/>
      <family val="0"/>
    </font>
    <font>
      <sz val="8"/>
      <name val="Arial"/>
      <family val="0"/>
    </font>
    <font>
      <b/>
      <sz val="12"/>
      <color indexed="60"/>
      <name val="Arial"/>
      <family val="2"/>
    </font>
    <font>
      <b/>
      <sz val="12"/>
      <color indexed="57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 style="thick"/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/>
      <bottom>
        <color indexed="63"/>
      </bottom>
    </border>
    <border>
      <left style="thick">
        <color indexed="10"/>
      </left>
      <right style="thick">
        <color indexed="10"/>
      </right>
      <top style="thick"/>
      <bottom style="thick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medium"/>
      <top style="thick"/>
      <bottom style="thick">
        <color indexed="10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>
        <color indexed="10"/>
      </right>
      <top style="thick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>
        <color indexed="12"/>
      </top>
      <bottom style="thin"/>
    </border>
    <border>
      <left style="thick"/>
      <right style="thin"/>
      <top style="medium"/>
      <bottom style="medium"/>
    </border>
    <border>
      <left style="thick"/>
      <right style="thin"/>
      <top style="medium">
        <color indexed="12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thin"/>
      <bottom style="thick"/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 style="thin"/>
      <bottom style="thick">
        <color indexed="10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>
        <color indexed="17"/>
      </right>
      <top>
        <color indexed="63"/>
      </top>
      <bottom style="thin"/>
    </border>
    <border>
      <left style="thick">
        <color indexed="17"/>
      </left>
      <right style="thick">
        <color indexed="17"/>
      </right>
      <top style="thick">
        <color indexed="17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Fill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5" fillId="0" borderId="4" xfId="0" applyFont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7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Fill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0" fillId="0" borderId="24" xfId="0" applyNumberFormat="1" applyFill="1" applyBorder="1" applyAlignment="1">
      <alignment horizontal="right"/>
    </xf>
    <xf numFmtId="0" fontId="0" fillId="2" borderId="10" xfId="0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3" fontId="0" fillId="2" borderId="28" xfId="0" applyNumberFormat="1" applyFill="1" applyBorder="1" applyAlignment="1">
      <alignment/>
    </xf>
    <xf numFmtId="3" fontId="5" fillId="0" borderId="2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5" fillId="0" borderId="32" xfId="0" applyFont="1" applyBorder="1" applyAlignment="1">
      <alignment/>
    </xf>
    <xf numFmtId="0" fontId="0" fillId="2" borderId="33" xfId="0" applyFill="1" applyBorder="1" applyAlignment="1">
      <alignment/>
    </xf>
    <xf numFmtId="3" fontId="5" fillId="0" borderId="34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5" fillId="0" borderId="36" xfId="0" applyNumberFormat="1" applyFont="1" applyBorder="1" applyAlignment="1">
      <alignment/>
    </xf>
    <xf numFmtId="0" fontId="0" fillId="0" borderId="16" xfId="0" applyFill="1" applyBorder="1" applyAlignment="1">
      <alignment/>
    </xf>
    <xf numFmtId="0" fontId="0" fillId="0" borderId="37" xfId="0" applyBorder="1" applyAlignment="1">
      <alignment/>
    </xf>
    <xf numFmtId="3" fontId="0" fillId="2" borderId="38" xfId="0" applyNumberFormat="1" applyFill="1" applyBorder="1" applyAlignment="1">
      <alignment/>
    </xf>
    <xf numFmtId="3" fontId="0" fillId="2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2" borderId="41" xfId="0" applyNumberFormat="1" applyFill="1" applyBorder="1" applyAlignment="1">
      <alignment/>
    </xf>
    <xf numFmtId="3" fontId="0" fillId="2" borderId="42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0" fontId="0" fillId="3" borderId="16" xfId="0" applyFill="1" applyBorder="1" applyAlignment="1">
      <alignment/>
    </xf>
    <xf numFmtId="0" fontId="5" fillId="3" borderId="31" xfId="0" applyFont="1" applyFill="1" applyBorder="1" applyAlignment="1">
      <alignment/>
    </xf>
    <xf numFmtId="0" fontId="0" fillId="3" borderId="21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Border="1" applyAlignment="1">
      <alignment/>
    </xf>
    <xf numFmtId="0" fontId="5" fillId="0" borderId="26" xfId="0" applyFont="1" applyBorder="1" applyAlignment="1">
      <alignment/>
    </xf>
    <xf numFmtId="3" fontId="0" fillId="0" borderId="46" xfId="0" applyNumberFormat="1" applyBorder="1" applyAlignment="1">
      <alignment horizontal="right"/>
    </xf>
    <xf numFmtId="3" fontId="0" fillId="0" borderId="47" xfId="0" applyNumberFormat="1" applyBorder="1" applyAlignment="1">
      <alignment/>
    </xf>
    <xf numFmtId="3" fontId="5" fillId="0" borderId="47" xfId="0" applyNumberFormat="1" applyFont="1" applyBorder="1" applyAlignment="1">
      <alignment/>
    </xf>
    <xf numFmtId="0" fontId="0" fillId="2" borderId="8" xfId="0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28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48" xfId="0" applyBorder="1" applyAlignment="1">
      <alignment/>
    </xf>
    <xf numFmtId="0" fontId="0" fillId="3" borderId="1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2" borderId="49" xfId="0" applyFill="1" applyBorder="1" applyAlignment="1">
      <alignment/>
    </xf>
    <xf numFmtId="0" fontId="0" fillId="2" borderId="50" xfId="0" applyFill="1" applyBorder="1" applyAlignment="1">
      <alignment/>
    </xf>
    <xf numFmtId="3" fontId="0" fillId="2" borderId="50" xfId="0" applyNumberFormat="1" applyFill="1" applyBorder="1" applyAlignment="1">
      <alignment/>
    </xf>
    <xf numFmtId="3" fontId="0" fillId="2" borderId="51" xfId="0" applyNumberFormat="1" applyFill="1" applyBorder="1" applyAlignment="1">
      <alignment/>
    </xf>
    <xf numFmtId="3" fontId="5" fillId="4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5" fillId="0" borderId="52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0" fontId="0" fillId="0" borderId="53" xfId="0" applyBorder="1" applyAlignment="1">
      <alignment/>
    </xf>
    <xf numFmtId="3" fontId="0" fillId="2" borderId="43" xfId="0" applyNumberFormat="1" applyFill="1" applyBorder="1" applyAlignment="1">
      <alignment/>
    </xf>
    <xf numFmtId="0" fontId="0" fillId="3" borderId="32" xfId="0" applyFill="1" applyBorder="1" applyAlignment="1">
      <alignment/>
    </xf>
    <xf numFmtId="0" fontId="0" fillId="3" borderId="54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55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3" fontId="5" fillId="0" borderId="58" xfId="0" applyNumberFormat="1" applyFont="1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3" fontId="5" fillId="0" borderId="59" xfId="0" applyNumberFormat="1" applyFont="1" applyBorder="1" applyAlignment="1">
      <alignment/>
    </xf>
    <xf numFmtId="3" fontId="5" fillId="0" borderId="60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62" xfId="0" applyNumberFormat="1" applyBorder="1" applyAlignment="1">
      <alignment/>
    </xf>
    <xf numFmtId="3" fontId="5" fillId="0" borderId="63" xfId="0" applyNumberFormat="1" applyFont="1" applyBorder="1" applyAlignment="1">
      <alignment/>
    </xf>
    <xf numFmtId="3" fontId="0" fillId="0" borderId="63" xfId="0" applyNumberFormat="1" applyBorder="1" applyAlignment="1">
      <alignment/>
    </xf>
    <xf numFmtId="3" fontId="5" fillId="0" borderId="62" xfId="0" applyNumberFormat="1" applyFont="1" applyBorder="1" applyAlignment="1">
      <alignment/>
    </xf>
    <xf numFmtId="3" fontId="0" fillId="0" borderId="64" xfId="0" applyNumberFormat="1" applyBorder="1" applyAlignment="1">
      <alignment/>
    </xf>
    <xf numFmtId="3" fontId="0" fillId="2" borderId="65" xfId="0" applyNumberFormat="1" applyFill="1" applyBorder="1" applyAlignment="1">
      <alignment/>
    </xf>
    <xf numFmtId="3" fontId="0" fillId="0" borderId="66" xfId="0" applyNumberFormat="1" applyBorder="1" applyAlignment="1">
      <alignment/>
    </xf>
    <xf numFmtId="3" fontId="0" fillId="2" borderId="66" xfId="0" applyNumberFormat="1" applyFont="1" applyFill="1" applyBorder="1" applyAlignment="1">
      <alignment/>
    </xf>
    <xf numFmtId="3" fontId="0" fillId="0" borderId="65" xfId="0" applyNumberFormat="1" applyFont="1" applyFill="1" applyBorder="1" applyAlignment="1">
      <alignment/>
    </xf>
    <xf numFmtId="3" fontId="0" fillId="2" borderId="66" xfId="0" applyNumberFormat="1" applyFill="1" applyBorder="1" applyAlignment="1">
      <alignment/>
    </xf>
    <xf numFmtId="3" fontId="0" fillId="0" borderId="65" xfId="0" applyNumberFormat="1" applyFill="1" applyBorder="1" applyAlignment="1">
      <alignment/>
    </xf>
    <xf numFmtId="3" fontId="0" fillId="0" borderId="67" xfId="0" applyNumberFormat="1" applyBorder="1" applyAlignment="1">
      <alignment/>
    </xf>
    <xf numFmtId="3" fontId="0" fillId="2" borderId="68" xfId="0" applyNumberFormat="1" applyFill="1" applyBorder="1" applyAlignment="1">
      <alignment/>
    </xf>
    <xf numFmtId="3" fontId="0" fillId="0" borderId="69" xfId="0" applyNumberFormat="1" applyBorder="1" applyAlignment="1">
      <alignment/>
    </xf>
    <xf numFmtId="3" fontId="0" fillId="0" borderId="65" xfId="0" applyNumberFormat="1" applyBorder="1" applyAlignment="1">
      <alignment/>
    </xf>
    <xf numFmtId="0" fontId="0" fillId="0" borderId="70" xfId="0" applyBorder="1" applyAlignment="1">
      <alignment/>
    </xf>
    <xf numFmtId="3" fontId="0" fillId="2" borderId="54" xfId="0" applyNumberForma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3" fontId="8" fillId="2" borderId="7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Fill="1" applyBorder="1" applyAlignment="1">
      <alignment/>
    </xf>
    <xf numFmtId="0" fontId="8" fillId="0" borderId="7" xfId="0" applyFont="1" applyFill="1" applyBorder="1" applyAlignment="1">
      <alignment/>
    </xf>
    <xf numFmtId="0" fontId="0" fillId="0" borderId="43" xfId="0" applyFill="1" applyBorder="1" applyAlignment="1">
      <alignment/>
    </xf>
    <xf numFmtId="0" fontId="8" fillId="0" borderId="21" xfId="0" applyFont="1" applyBorder="1" applyAlignment="1">
      <alignment/>
    </xf>
    <xf numFmtId="3" fontId="8" fillId="2" borderId="50" xfId="0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0" fontId="0" fillId="0" borderId="73" xfId="0" applyBorder="1" applyAlignment="1">
      <alignment/>
    </xf>
    <xf numFmtId="3" fontId="5" fillId="0" borderId="74" xfId="0" applyNumberFormat="1" applyFont="1" applyBorder="1" applyAlignment="1">
      <alignment/>
    </xf>
    <xf numFmtId="3" fontId="0" fillId="2" borderId="75" xfId="0" applyNumberFormat="1" applyFill="1" applyBorder="1" applyAlignment="1">
      <alignment/>
    </xf>
    <xf numFmtId="0" fontId="0" fillId="0" borderId="76" xfId="0" applyBorder="1" applyAlignment="1">
      <alignment/>
    </xf>
    <xf numFmtId="3" fontId="0" fillId="2" borderId="76" xfId="0" applyNumberFormat="1" applyFill="1" applyBorder="1" applyAlignment="1">
      <alignment/>
    </xf>
    <xf numFmtId="3" fontId="0" fillId="0" borderId="27" xfId="0" applyNumberFormat="1" applyBorder="1" applyAlignment="1">
      <alignment/>
    </xf>
    <xf numFmtId="0" fontId="0" fillId="0" borderId="77" xfId="0" applyBorder="1" applyAlignment="1">
      <alignment/>
    </xf>
    <xf numFmtId="0" fontId="0" fillId="0" borderId="77" xfId="0" applyFill="1" applyBorder="1" applyAlignment="1">
      <alignment/>
    </xf>
    <xf numFmtId="3" fontId="5" fillId="0" borderId="78" xfId="0" applyNumberFormat="1" applyFont="1" applyBorder="1" applyAlignment="1">
      <alignment/>
    </xf>
    <xf numFmtId="3" fontId="0" fillId="0" borderId="53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2" borderId="80" xfId="0" applyFill="1" applyBorder="1" applyAlignment="1">
      <alignment/>
    </xf>
    <xf numFmtId="3" fontId="0" fillId="2" borderId="81" xfId="0" applyNumberFormat="1" applyFill="1" applyBorder="1" applyAlignment="1">
      <alignment/>
    </xf>
    <xf numFmtId="0" fontId="0" fillId="2" borderId="29" xfId="0" applyFill="1" applyBorder="1" applyAlignment="1">
      <alignment/>
    </xf>
    <xf numFmtId="0" fontId="0" fillId="0" borderId="82" xfId="0" applyBorder="1" applyAlignment="1">
      <alignment/>
    </xf>
    <xf numFmtId="0" fontId="0" fillId="0" borderId="30" xfId="0" applyBorder="1" applyAlignment="1">
      <alignment/>
    </xf>
    <xf numFmtId="0" fontId="0" fillId="0" borderId="33" xfId="0" applyFill="1" applyBorder="1" applyAlignment="1">
      <alignment/>
    </xf>
    <xf numFmtId="0" fontId="0" fillId="0" borderId="83" xfId="0" applyFill="1" applyBorder="1" applyAlignment="1">
      <alignment/>
    </xf>
    <xf numFmtId="3" fontId="0" fillId="2" borderId="83" xfId="0" applyNumberFormat="1" applyFill="1" applyBorder="1" applyAlignment="1">
      <alignment/>
    </xf>
    <xf numFmtId="0" fontId="0" fillId="0" borderId="33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3" fontId="5" fillId="0" borderId="52" xfId="0" applyNumberFormat="1" applyFont="1" applyBorder="1" applyAlignment="1">
      <alignment/>
    </xf>
    <xf numFmtId="0" fontId="0" fillId="0" borderId="44" xfId="0" applyBorder="1" applyAlignment="1">
      <alignment/>
    </xf>
    <xf numFmtId="0" fontId="5" fillId="0" borderId="26" xfId="0" applyFont="1" applyFill="1" applyBorder="1" applyAlignment="1">
      <alignment/>
    </xf>
    <xf numFmtId="3" fontId="0" fillId="0" borderId="85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2" borderId="86" xfId="0" applyNumberFormat="1" applyFill="1" applyBorder="1" applyAlignment="1">
      <alignment/>
    </xf>
    <xf numFmtId="3" fontId="0" fillId="2" borderId="51" xfId="0" applyNumberFormat="1" applyFill="1" applyBorder="1" applyAlignment="1">
      <alignment/>
    </xf>
    <xf numFmtId="3" fontId="0" fillId="2" borderId="50" xfId="0" applyNumberFormat="1" applyFill="1" applyBorder="1" applyAlignment="1">
      <alignment/>
    </xf>
    <xf numFmtId="3" fontId="0" fillId="2" borderId="50" xfId="0" applyNumberFormat="1" applyFont="1" applyFill="1" applyBorder="1" applyAlignment="1">
      <alignment/>
    </xf>
    <xf numFmtId="3" fontId="0" fillId="2" borderId="75" xfId="0" applyNumberFormat="1" applyFill="1" applyBorder="1" applyAlignment="1">
      <alignment/>
    </xf>
    <xf numFmtId="3" fontId="0" fillId="2" borderId="40" xfId="0" applyNumberFormat="1" applyFill="1" applyBorder="1" applyAlignment="1">
      <alignment/>
    </xf>
    <xf numFmtId="3" fontId="0" fillId="0" borderId="25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0" fontId="0" fillId="0" borderId="22" xfId="0" applyFill="1" applyBorder="1" applyAlignment="1">
      <alignment horizontal="right"/>
    </xf>
    <xf numFmtId="3" fontId="0" fillId="2" borderId="86" xfId="0" applyNumberFormat="1" applyFill="1" applyBorder="1" applyAlignment="1">
      <alignment horizontal="right"/>
    </xf>
    <xf numFmtId="3" fontId="0" fillId="2" borderId="50" xfId="0" applyNumberFormat="1" applyFill="1" applyBorder="1" applyAlignment="1">
      <alignment horizontal="right"/>
    </xf>
    <xf numFmtId="3" fontId="0" fillId="2" borderId="50" xfId="0" applyNumberFormat="1" applyFont="1" applyFill="1" applyBorder="1" applyAlignment="1">
      <alignment horizontal="right"/>
    </xf>
    <xf numFmtId="3" fontId="0" fillId="2" borderId="86" xfId="0" applyNumberFormat="1" applyFill="1" applyBorder="1" applyAlignment="1">
      <alignment/>
    </xf>
    <xf numFmtId="3" fontId="0" fillId="2" borderId="49" xfId="0" applyNumberFormat="1" applyFill="1" applyBorder="1" applyAlignment="1">
      <alignment/>
    </xf>
    <xf numFmtId="3" fontId="0" fillId="2" borderId="49" xfId="0" applyNumberFormat="1" applyFont="1" applyFill="1" applyBorder="1" applyAlignment="1">
      <alignment horizontal="right"/>
    </xf>
    <xf numFmtId="3" fontId="0" fillId="2" borderId="75" xfId="0" applyNumberFormat="1" applyFill="1" applyBorder="1" applyAlignment="1">
      <alignment horizontal="right"/>
    </xf>
    <xf numFmtId="3" fontId="0" fillId="0" borderId="46" xfId="0" applyNumberFormat="1" applyFill="1" applyBorder="1" applyAlignment="1">
      <alignment horizontal="right"/>
    </xf>
    <xf numFmtId="3" fontId="0" fillId="2" borderId="81" xfId="0" applyNumberFormat="1" applyFill="1" applyBorder="1" applyAlignment="1">
      <alignment/>
    </xf>
    <xf numFmtId="0" fontId="5" fillId="2" borderId="87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5" fillId="2" borderId="32" xfId="0" applyFont="1" applyFill="1" applyBorder="1" applyAlignment="1">
      <alignment horizontal="center"/>
    </xf>
    <xf numFmtId="3" fontId="0" fillId="0" borderId="46" xfId="0" applyNumberFormat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88" xfId="0" applyNumberFormat="1" applyBorder="1" applyAlignment="1">
      <alignment horizontal="right"/>
    </xf>
    <xf numFmtId="0" fontId="5" fillId="2" borderId="89" xfId="0" applyFont="1" applyFill="1" applyBorder="1" applyAlignment="1">
      <alignment/>
    </xf>
    <xf numFmtId="3" fontId="0" fillId="2" borderId="90" xfId="0" applyNumberFormat="1" applyFill="1" applyBorder="1" applyAlignment="1">
      <alignment horizontal="right"/>
    </xf>
    <xf numFmtId="3" fontId="0" fillId="2" borderId="91" xfId="0" applyNumberFormat="1" applyFill="1" applyBorder="1" applyAlignment="1">
      <alignment horizontal="right"/>
    </xf>
    <xf numFmtId="3" fontId="0" fillId="0" borderId="73" xfId="0" applyNumberFormat="1" applyFill="1" applyBorder="1" applyAlignment="1">
      <alignment horizontal="right"/>
    </xf>
    <xf numFmtId="0" fontId="5" fillId="0" borderId="92" xfId="0" applyFont="1" applyBorder="1" applyAlignment="1">
      <alignment/>
    </xf>
    <xf numFmtId="0" fontId="0" fillId="2" borderId="78" xfId="0" applyFill="1" applyBorder="1" applyAlignment="1">
      <alignment/>
    </xf>
    <xf numFmtId="0" fontId="5" fillId="0" borderId="93" xfId="0" applyFont="1" applyBorder="1" applyAlignment="1">
      <alignment/>
    </xf>
    <xf numFmtId="3" fontId="0" fillId="2" borderId="74" xfId="0" applyNumberFormat="1" applyFill="1" applyBorder="1" applyAlignment="1">
      <alignment/>
    </xf>
    <xf numFmtId="0" fontId="0" fillId="0" borderId="79" xfId="0" applyBorder="1" applyAlignment="1">
      <alignment/>
    </xf>
    <xf numFmtId="3" fontId="0" fillId="0" borderId="79" xfId="0" applyNumberFormat="1" applyFont="1" applyFill="1" applyBorder="1" applyAlignment="1">
      <alignment/>
    </xf>
    <xf numFmtId="0" fontId="5" fillId="2" borderId="94" xfId="0" applyFont="1" applyFill="1" applyBorder="1" applyAlignment="1">
      <alignment/>
    </xf>
    <xf numFmtId="3" fontId="5" fillId="0" borderId="61" xfId="0" applyNumberFormat="1" applyFont="1" applyBorder="1" applyAlignment="1">
      <alignment/>
    </xf>
    <xf numFmtId="3" fontId="0" fillId="2" borderId="23" xfId="0" applyNumberFormat="1" applyFill="1" applyBorder="1" applyAlignment="1">
      <alignment/>
    </xf>
    <xf numFmtId="0" fontId="5" fillId="2" borderId="89" xfId="0" applyFont="1" applyFill="1" applyBorder="1" applyAlignment="1">
      <alignment horizontal="center"/>
    </xf>
    <xf numFmtId="0" fontId="5" fillId="3" borderId="32" xfId="0" applyFont="1" applyFill="1" applyBorder="1" applyAlignment="1">
      <alignment/>
    </xf>
    <xf numFmtId="3" fontId="0" fillId="3" borderId="8" xfId="0" applyNumberFormat="1" applyFill="1" applyBorder="1" applyAlignment="1">
      <alignment/>
    </xf>
    <xf numFmtId="3" fontId="0" fillId="0" borderId="95" xfId="0" applyNumberFormat="1" applyFill="1" applyBorder="1" applyAlignment="1">
      <alignment horizontal="right"/>
    </xf>
    <xf numFmtId="3" fontId="0" fillId="2" borderId="49" xfId="0" applyNumberFormat="1" applyFill="1" applyBorder="1" applyAlignment="1">
      <alignment/>
    </xf>
    <xf numFmtId="0" fontId="5" fillId="0" borderId="92" xfId="0" applyFont="1" applyFill="1" applyBorder="1" applyAlignment="1">
      <alignment/>
    </xf>
    <xf numFmtId="3" fontId="0" fillId="2" borderId="81" xfId="0" applyNumberFormat="1" applyFill="1" applyBorder="1" applyAlignment="1">
      <alignment horizontal="right"/>
    </xf>
    <xf numFmtId="3" fontId="0" fillId="2" borderId="90" xfId="0" applyNumberFormat="1" applyFill="1" applyBorder="1" applyAlignment="1">
      <alignment/>
    </xf>
    <xf numFmtId="3" fontId="5" fillId="0" borderId="96" xfId="0" applyNumberFormat="1" applyFont="1" applyBorder="1" applyAlignment="1">
      <alignment/>
    </xf>
    <xf numFmtId="3" fontId="0" fillId="0" borderId="96" xfId="0" applyNumberFormat="1" applyBorder="1" applyAlignment="1">
      <alignment/>
    </xf>
    <xf numFmtId="3" fontId="0" fillId="2" borderId="97" xfId="0" applyNumberFormat="1" applyFill="1" applyBorder="1" applyAlignment="1">
      <alignment/>
    </xf>
    <xf numFmtId="0" fontId="5" fillId="0" borderId="44" xfId="0" applyFont="1" applyFill="1" applyBorder="1" applyAlignment="1">
      <alignment horizontal="center"/>
    </xf>
    <xf numFmtId="0" fontId="5" fillId="0" borderId="98" xfId="0" applyFont="1" applyFill="1" applyBorder="1" applyAlignment="1">
      <alignment/>
    </xf>
    <xf numFmtId="0" fontId="5" fillId="0" borderId="79" xfId="0" applyFont="1" applyFill="1" applyBorder="1" applyAlignment="1">
      <alignment/>
    </xf>
    <xf numFmtId="3" fontId="0" fillId="0" borderId="85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5" fillId="0" borderId="93" xfId="0" applyFont="1" applyFill="1" applyBorder="1" applyAlignment="1">
      <alignment horizontal="center"/>
    </xf>
    <xf numFmtId="0" fontId="8" fillId="0" borderId="37" xfId="0" applyFont="1" applyBorder="1" applyAlignment="1">
      <alignment/>
    </xf>
    <xf numFmtId="3" fontId="0" fillId="2" borderId="99" xfId="0" applyNumberFormat="1" applyFill="1" applyBorder="1" applyAlignment="1">
      <alignment/>
    </xf>
    <xf numFmtId="0" fontId="5" fillId="0" borderId="100" xfId="0" applyFont="1" applyFill="1" applyBorder="1" applyAlignment="1">
      <alignment horizontal="center"/>
    </xf>
    <xf numFmtId="3" fontId="0" fillId="4" borderId="38" xfId="0" applyNumberFormat="1" applyFill="1" applyBorder="1" applyAlignment="1">
      <alignment/>
    </xf>
    <xf numFmtId="3" fontId="0" fillId="4" borderId="7" xfId="0" applyNumberFormat="1" applyFill="1" applyBorder="1" applyAlignment="1">
      <alignment/>
    </xf>
    <xf numFmtId="3" fontId="0" fillId="4" borderId="43" xfId="0" applyNumberFormat="1" applyFill="1" applyBorder="1" applyAlignment="1">
      <alignment/>
    </xf>
    <xf numFmtId="3" fontId="0" fillId="2" borderId="46" xfId="0" applyNumberFormat="1" applyFill="1" applyBorder="1" applyAlignment="1">
      <alignment/>
    </xf>
    <xf numFmtId="0" fontId="5" fillId="0" borderId="101" xfId="0" applyFont="1" applyFill="1" applyBorder="1" applyAlignment="1">
      <alignment horizontal="center"/>
    </xf>
    <xf numFmtId="3" fontId="0" fillId="0" borderId="102" xfId="0" applyNumberForma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3" fontId="0" fillId="2" borderId="23" xfId="0" applyNumberFormat="1" applyFill="1" applyBorder="1" applyAlignment="1">
      <alignment/>
    </xf>
    <xf numFmtId="3" fontId="0" fillId="2" borderId="24" xfId="0" applyNumberForma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Fill="1" applyBorder="1" applyAlignment="1">
      <alignment horizontal="center"/>
    </xf>
    <xf numFmtId="3" fontId="0" fillId="0" borderId="23" xfId="0" applyNumberFormat="1" applyBorder="1" applyAlignment="1">
      <alignment/>
    </xf>
    <xf numFmtId="0" fontId="0" fillId="0" borderId="76" xfId="0" applyBorder="1" applyAlignment="1">
      <alignment horizontal="center"/>
    </xf>
    <xf numFmtId="3" fontId="0" fillId="2" borderId="95" xfId="0" applyNumberFormat="1" applyFill="1" applyBorder="1" applyAlignment="1">
      <alignment/>
    </xf>
    <xf numFmtId="3" fontId="0" fillId="0" borderId="95" xfId="0" applyNumberFormat="1" applyBorder="1" applyAlignment="1">
      <alignment/>
    </xf>
    <xf numFmtId="0" fontId="0" fillId="0" borderId="102" xfId="0" applyBorder="1" applyAlignment="1">
      <alignment horizontal="center"/>
    </xf>
    <xf numFmtId="3" fontId="0" fillId="2" borderId="46" xfId="0" applyNumberFormat="1" applyFill="1" applyBorder="1" applyAlignment="1">
      <alignment/>
    </xf>
    <xf numFmtId="3" fontId="0" fillId="0" borderId="46" xfId="0" applyNumberFormat="1" applyBorder="1" applyAlignment="1">
      <alignment/>
    </xf>
    <xf numFmtId="0" fontId="0" fillId="0" borderId="103" xfId="0" applyBorder="1" applyAlignment="1">
      <alignment horizontal="center"/>
    </xf>
    <xf numFmtId="0" fontId="5" fillId="2" borderId="47" xfId="0" applyFont="1" applyFill="1" applyBorder="1" applyAlignment="1">
      <alignment/>
    </xf>
    <xf numFmtId="0" fontId="0" fillId="0" borderId="47" xfId="0" applyBorder="1" applyAlignment="1">
      <alignment/>
    </xf>
    <xf numFmtId="3" fontId="0" fillId="2" borderId="104" xfId="0" applyNumberFormat="1" applyFont="1" applyFill="1" applyBorder="1" applyAlignment="1">
      <alignment/>
    </xf>
    <xf numFmtId="3" fontId="0" fillId="0" borderId="105" xfId="0" applyNumberFormat="1" applyBorder="1" applyAlignment="1">
      <alignment/>
    </xf>
    <xf numFmtId="3" fontId="0" fillId="0" borderId="0" xfId="0" applyNumberFormat="1" applyFill="1" applyAlignment="1">
      <alignment/>
    </xf>
    <xf numFmtId="3" fontId="0" fillId="0" borderId="27" xfId="0" applyNumberFormat="1" applyFill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12" fillId="0" borderId="108" xfId="0" applyFont="1" applyFill="1" applyBorder="1" applyAlignment="1">
      <alignment horizontal="center"/>
    </xf>
    <xf numFmtId="0" fontId="13" fillId="0" borderId="92" xfId="0" applyFont="1" applyBorder="1" applyAlignment="1">
      <alignment/>
    </xf>
    <xf numFmtId="0" fontId="13" fillId="0" borderId="32" xfId="0" applyFont="1" applyBorder="1" applyAlignment="1">
      <alignment/>
    </xf>
    <xf numFmtId="0" fontId="9" fillId="0" borderId="109" xfId="0" applyFont="1" applyFill="1" applyBorder="1" applyAlignment="1">
      <alignment horizontal="center"/>
    </xf>
    <xf numFmtId="0" fontId="9" fillId="0" borderId="110" xfId="0" applyFont="1" applyBorder="1" applyAlignment="1">
      <alignment/>
    </xf>
    <xf numFmtId="0" fontId="11" fillId="0" borderId="110" xfId="0" applyFont="1" applyBorder="1" applyAlignment="1">
      <alignment/>
    </xf>
    <xf numFmtId="0" fontId="11" fillId="0" borderId="110" xfId="0" applyFont="1" applyBorder="1" applyAlignment="1">
      <alignment horizontal="center"/>
    </xf>
    <xf numFmtId="0" fontId="4" fillId="0" borderId="109" xfId="0" applyFont="1" applyFill="1" applyBorder="1" applyAlignment="1">
      <alignment horizontal="center"/>
    </xf>
    <xf numFmtId="0" fontId="10" fillId="0" borderId="110" xfId="0" applyFont="1" applyBorder="1" applyAlignment="1">
      <alignment/>
    </xf>
    <xf numFmtId="0" fontId="9" fillId="0" borderId="111" xfId="0" applyFont="1" applyFill="1" applyBorder="1" applyAlignment="1">
      <alignment horizontal="center"/>
    </xf>
    <xf numFmtId="0" fontId="11" fillId="0" borderId="92" xfId="0" applyFont="1" applyBorder="1" applyAlignment="1">
      <alignment/>
    </xf>
    <xf numFmtId="0" fontId="12" fillId="0" borderId="111" xfId="0" applyFont="1" applyFill="1" applyBorder="1" applyAlignment="1">
      <alignment horizontal="center"/>
    </xf>
    <xf numFmtId="0" fontId="9" fillId="0" borderId="108" xfId="0" applyFont="1" applyFill="1" applyBorder="1" applyAlignment="1">
      <alignment horizontal="center"/>
    </xf>
    <xf numFmtId="0" fontId="12" fillId="0" borderId="92" xfId="0" applyFont="1" applyBorder="1" applyAlignment="1">
      <alignment/>
    </xf>
    <xf numFmtId="0" fontId="9" fillId="0" borderId="106" xfId="0" applyFont="1" applyFill="1" applyBorder="1" applyAlignment="1">
      <alignment horizontal="center"/>
    </xf>
    <xf numFmtId="0" fontId="9" fillId="0" borderId="98" xfId="0" applyFont="1" applyBorder="1" applyAlignment="1">
      <alignment horizontal="center"/>
    </xf>
    <xf numFmtId="0" fontId="9" fillId="0" borderId="112" xfId="0" applyFont="1" applyFill="1" applyBorder="1" applyAlignment="1">
      <alignment horizontal="center"/>
    </xf>
    <xf numFmtId="0" fontId="9" fillId="0" borderId="98" xfId="0" applyFont="1" applyFill="1" applyBorder="1" applyAlignment="1">
      <alignment horizontal="center"/>
    </xf>
    <xf numFmtId="0" fontId="12" fillId="0" borderId="106" xfId="0" applyFont="1" applyFill="1" applyBorder="1" applyAlignment="1">
      <alignment horizontal="center"/>
    </xf>
    <xf numFmtId="0" fontId="13" fillId="0" borderId="98" xfId="0" applyFont="1" applyBorder="1" applyAlignment="1">
      <alignment/>
    </xf>
    <xf numFmtId="0" fontId="12" fillId="0" borderId="36" xfId="0" applyFont="1" applyFill="1" applyBorder="1" applyAlignment="1">
      <alignment horizontal="center"/>
    </xf>
    <xf numFmtId="0" fontId="13" fillId="0" borderId="47" xfId="0" applyFont="1" applyBorder="1" applyAlignment="1">
      <alignment/>
    </xf>
    <xf numFmtId="0" fontId="12" fillId="0" borderId="113" xfId="0" applyFont="1" applyFill="1" applyBorder="1" applyAlignment="1">
      <alignment horizontal="center"/>
    </xf>
    <xf numFmtId="0" fontId="13" fillId="0" borderId="110" xfId="0" applyFont="1" applyBorder="1" applyAlignment="1">
      <alignment/>
    </xf>
    <xf numFmtId="0" fontId="9" fillId="0" borderId="114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114" xfId="0" applyFont="1" applyFill="1" applyBorder="1" applyAlignment="1">
      <alignment horizontal="center"/>
    </xf>
    <xf numFmtId="0" fontId="5" fillId="0" borderId="115" xfId="0" applyFont="1" applyFill="1" applyBorder="1" applyAlignment="1">
      <alignment horizontal="center"/>
    </xf>
    <xf numFmtId="0" fontId="0" fillId="0" borderId="108" xfId="0" applyBorder="1" applyAlignment="1">
      <alignment horizontal="center"/>
    </xf>
    <xf numFmtId="0" fontId="5" fillId="0" borderId="109" xfId="0" applyFont="1" applyFill="1" applyBorder="1" applyAlignment="1">
      <alignment horizontal="center"/>
    </xf>
    <xf numFmtId="0" fontId="0" fillId="0" borderId="11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16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5" fillId="0" borderId="111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0" fillId="0" borderId="92" xfId="0" applyFill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106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17" xfId="0" applyFont="1" applyFill="1" applyBorder="1" applyAlignment="1">
      <alignment horizontal="center"/>
    </xf>
    <xf numFmtId="0" fontId="5" fillId="0" borderId="118" xfId="0" applyFont="1" applyFill="1" applyBorder="1" applyAlignment="1">
      <alignment horizontal="center"/>
    </xf>
    <xf numFmtId="0" fontId="0" fillId="0" borderId="119" xfId="0" applyBorder="1" applyAlignment="1">
      <alignment horizontal="center"/>
    </xf>
    <xf numFmtId="0" fontId="9" fillId="0" borderId="3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COMUINIDAD AUTÓNOMA DE CANARIAS
EVOLUCIÓN NÚMERO DE INCIDENCIAS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Incidencias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Hoja1!$V$92:$V$96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Hoja1!$X$92:$X$96</c:f>
              <c:numCache>
                <c:ptCount val="5"/>
                <c:pt idx="0">
                  <c:v>3094</c:v>
                </c:pt>
                <c:pt idx="1">
                  <c:v>3677</c:v>
                </c:pt>
                <c:pt idx="2">
                  <c:v>3375</c:v>
                </c:pt>
                <c:pt idx="3">
                  <c:v>2650</c:v>
                </c:pt>
                <c:pt idx="4">
                  <c:v>2997</c:v>
                </c:pt>
              </c:numCache>
            </c:numRef>
          </c:val>
          <c:smooth val="1"/>
        </c:ser>
        <c:axId val="7017919"/>
        <c:axId val="63161272"/>
      </c:lineChart>
      <c:catAx>
        <c:axId val="701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61272"/>
        <c:crosses val="autoZero"/>
        <c:auto val="1"/>
        <c:lblOffset val="100"/>
        <c:noMultiLvlLbl val="0"/>
      </c:catAx>
      <c:valAx>
        <c:axId val="631612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01791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COMUNIDAD AUTÓNOMA DE CANARIAS
EVOLUCIÓN ENERGÍA NO DISTRIBUIDA ANUAL (kwh)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potencias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Hoja1!$V$92:$V$96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Hoja1!$W$92:$W$96</c:f>
              <c:numCache>
                <c:ptCount val="5"/>
                <c:pt idx="0">
                  <c:v>21923185.433333334</c:v>
                </c:pt>
                <c:pt idx="1">
                  <c:v>85801652</c:v>
                </c:pt>
                <c:pt idx="2">
                  <c:v>21432002</c:v>
                </c:pt>
                <c:pt idx="3">
                  <c:v>15231614.974444445</c:v>
                </c:pt>
                <c:pt idx="4">
                  <c:v>23118413.947777774</c:v>
                </c:pt>
              </c:numCache>
            </c:numRef>
          </c:val>
          <c:smooth val="1"/>
        </c:ser>
        <c:axId val="31580537"/>
        <c:axId val="15789378"/>
      </c:lineChart>
      <c:catAx>
        <c:axId val="31580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89378"/>
        <c:crosses val="autoZero"/>
        <c:auto val="1"/>
        <c:lblOffset val="100"/>
        <c:noMultiLvlLbl val="0"/>
      </c:catAx>
      <c:valAx>
        <c:axId val="157893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58053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COMUNIDAD AUTÓNOMA DE CANARIAS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EVOLUCIÓN NÚMERO DE INCIDENCIAS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675"/>
          <c:w val="0.979"/>
          <c:h val="0.793"/>
        </c:manualLayout>
      </c:layout>
      <c:lineChart>
        <c:grouping val="standard"/>
        <c:varyColors val="0"/>
        <c:ser>
          <c:idx val="4"/>
          <c:order val="0"/>
          <c:tx>
            <c:v>2003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Hoja1!$B$97:$B$108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Hoja1!$T$4:$T$15</c:f>
              <c:numCache>
                <c:ptCount val="12"/>
                <c:pt idx="4">
                  <c:v>203</c:v>
                </c:pt>
                <c:pt idx="5">
                  <c:v>221</c:v>
                </c:pt>
                <c:pt idx="6">
                  <c:v>329</c:v>
                </c:pt>
                <c:pt idx="7">
                  <c:v>246</c:v>
                </c:pt>
                <c:pt idx="8">
                  <c:v>256</c:v>
                </c:pt>
                <c:pt idx="9">
                  <c:v>446</c:v>
                </c:pt>
                <c:pt idx="10">
                  <c:v>366</c:v>
                </c:pt>
                <c:pt idx="11">
                  <c:v>302</c:v>
                </c:pt>
              </c:numCache>
            </c:numRef>
          </c:val>
          <c:smooth val="1"/>
        </c:ser>
        <c:ser>
          <c:idx val="0"/>
          <c:order val="1"/>
          <c:tx>
            <c:v>2004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Hoja1!$B$97:$B$108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Hoja1!$T$22:$T$33</c:f>
              <c:numCache>
                <c:ptCount val="12"/>
                <c:pt idx="0">
                  <c:v>141</c:v>
                </c:pt>
                <c:pt idx="1">
                  <c:v>247</c:v>
                </c:pt>
                <c:pt idx="2">
                  <c:v>274</c:v>
                </c:pt>
                <c:pt idx="3">
                  <c:v>241</c:v>
                </c:pt>
                <c:pt idx="4">
                  <c:v>246</c:v>
                </c:pt>
                <c:pt idx="5">
                  <c:v>266</c:v>
                </c:pt>
                <c:pt idx="6">
                  <c:v>393</c:v>
                </c:pt>
                <c:pt idx="7">
                  <c:v>233</c:v>
                </c:pt>
                <c:pt idx="8">
                  <c:v>221</c:v>
                </c:pt>
                <c:pt idx="9">
                  <c:v>260</c:v>
                </c:pt>
                <c:pt idx="10">
                  <c:v>296</c:v>
                </c:pt>
                <c:pt idx="11">
                  <c:v>276</c:v>
                </c:pt>
              </c:numCache>
            </c:numRef>
          </c:val>
          <c:smooth val="1"/>
        </c:ser>
        <c:ser>
          <c:idx val="1"/>
          <c:order val="2"/>
          <c:tx>
            <c:v>2005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Hoja1!$B$97:$B$108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Hoja1!$T$40:$T$51</c:f>
              <c:numCache>
                <c:ptCount val="12"/>
                <c:pt idx="0">
                  <c:v>193</c:v>
                </c:pt>
                <c:pt idx="1">
                  <c:v>308</c:v>
                </c:pt>
                <c:pt idx="2">
                  <c:v>271</c:v>
                </c:pt>
                <c:pt idx="3">
                  <c:v>252</c:v>
                </c:pt>
                <c:pt idx="4">
                  <c:v>289</c:v>
                </c:pt>
                <c:pt idx="5">
                  <c:v>315</c:v>
                </c:pt>
                <c:pt idx="6">
                  <c:v>339</c:v>
                </c:pt>
                <c:pt idx="7">
                  <c:v>273</c:v>
                </c:pt>
                <c:pt idx="8">
                  <c:v>291</c:v>
                </c:pt>
                <c:pt idx="9">
                  <c:v>297</c:v>
                </c:pt>
                <c:pt idx="10">
                  <c:v>545</c:v>
                </c:pt>
                <c:pt idx="11">
                  <c:v>304</c:v>
                </c:pt>
              </c:numCache>
            </c:numRef>
          </c:val>
          <c:smooth val="1"/>
        </c:ser>
        <c:ser>
          <c:idx val="2"/>
          <c:order val="3"/>
          <c:tx>
            <c:v>2006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Hoja1!$B$97:$B$108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Hoja1!$T$59:$T$70</c:f>
              <c:numCache>
                <c:ptCount val="12"/>
                <c:pt idx="0">
                  <c:v>242</c:v>
                </c:pt>
                <c:pt idx="1">
                  <c:v>285</c:v>
                </c:pt>
                <c:pt idx="2">
                  <c:v>311</c:v>
                </c:pt>
                <c:pt idx="3">
                  <c:v>290</c:v>
                </c:pt>
                <c:pt idx="4">
                  <c:v>280</c:v>
                </c:pt>
                <c:pt idx="5">
                  <c:v>346</c:v>
                </c:pt>
                <c:pt idx="6">
                  <c:v>279</c:v>
                </c:pt>
                <c:pt idx="7">
                  <c:v>259</c:v>
                </c:pt>
                <c:pt idx="8">
                  <c:v>265</c:v>
                </c:pt>
                <c:pt idx="9">
                  <c:v>325</c:v>
                </c:pt>
                <c:pt idx="10">
                  <c:v>312</c:v>
                </c:pt>
                <c:pt idx="11">
                  <c:v>181</c:v>
                </c:pt>
              </c:numCache>
            </c:numRef>
          </c:val>
          <c:smooth val="1"/>
        </c:ser>
        <c:ser>
          <c:idx val="3"/>
          <c:order val="4"/>
          <c:tx>
            <c:v>2007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Hoja1!$B$97:$B$108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Hoja1!$T$78:$T$89</c:f>
              <c:numCache>
                <c:ptCount val="12"/>
                <c:pt idx="0">
                  <c:v>176</c:v>
                </c:pt>
                <c:pt idx="1">
                  <c:v>191</c:v>
                </c:pt>
                <c:pt idx="2">
                  <c:v>297</c:v>
                </c:pt>
                <c:pt idx="3">
                  <c:v>238</c:v>
                </c:pt>
                <c:pt idx="4">
                  <c:v>199</c:v>
                </c:pt>
                <c:pt idx="5">
                  <c:v>254</c:v>
                </c:pt>
                <c:pt idx="6">
                  <c:v>296</c:v>
                </c:pt>
                <c:pt idx="7">
                  <c:v>211</c:v>
                </c:pt>
                <c:pt idx="8">
                  <c:v>155</c:v>
                </c:pt>
                <c:pt idx="9">
                  <c:v>255</c:v>
                </c:pt>
                <c:pt idx="10">
                  <c:v>209</c:v>
                </c:pt>
                <c:pt idx="11">
                  <c:v>169</c:v>
                </c:pt>
              </c:numCache>
            </c:numRef>
          </c:val>
          <c:smooth val="1"/>
        </c:ser>
        <c:ser>
          <c:idx val="5"/>
          <c:order val="5"/>
          <c:tx>
            <c:v>2008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Hoja1!$B$97:$B$108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Hoja1!$T$97:$T$108</c:f>
              <c:numCache>
                <c:ptCount val="12"/>
                <c:pt idx="0">
                  <c:v>187</c:v>
                </c:pt>
                <c:pt idx="1">
                  <c:v>257</c:v>
                </c:pt>
                <c:pt idx="2">
                  <c:v>152</c:v>
                </c:pt>
                <c:pt idx="3">
                  <c:v>248</c:v>
                </c:pt>
                <c:pt idx="4">
                  <c:v>199</c:v>
                </c:pt>
                <c:pt idx="5">
                  <c:v>144</c:v>
                </c:pt>
                <c:pt idx="6">
                  <c:v>312</c:v>
                </c:pt>
                <c:pt idx="7">
                  <c:v>324</c:v>
                </c:pt>
                <c:pt idx="8">
                  <c:v>295</c:v>
                </c:pt>
                <c:pt idx="9">
                  <c:v>270</c:v>
                </c:pt>
                <c:pt idx="10">
                  <c:v>311</c:v>
                </c:pt>
                <c:pt idx="11">
                  <c:v>298</c:v>
                </c:pt>
              </c:numCache>
            </c:numRef>
          </c:val>
          <c:smooth val="1"/>
        </c:ser>
        <c:axId val="7886675"/>
        <c:axId val="3871212"/>
      </c:lineChart>
      <c:catAx>
        <c:axId val="7886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1212"/>
        <c:crosses val="autoZero"/>
        <c:auto val="1"/>
        <c:lblOffset val="100"/>
        <c:noMultiLvlLbl val="0"/>
      </c:catAx>
      <c:valAx>
        <c:axId val="38712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88667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115"/>
          <c:y val="0.95425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COMUNIDAD AUTÓNOMA DE CANARIAS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EVOLUCIÓN END MENSUAL (KWh)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32"/>
          <c:w val="0.95675"/>
          <c:h val="0.769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Hoja1!$B$59:$B$70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Hoja1!$S$22:$S$33</c:f>
              <c:numCache>
                <c:ptCount val="12"/>
                <c:pt idx="0">
                  <c:v>840738.6166666667</c:v>
                </c:pt>
                <c:pt idx="1">
                  <c:v>2773158.6666666665</c:v>
                </c:pt>
                <c:pt idx="2">
                  <c:v>3465653.25</c:v>
                </c:pt>
                <c:pt idx="3">
                  <c:v>1533944</c:v>
                </c:pt>
                <c:pt idx="4">
                  <c:v>760926</c:v>
                </c:pt>
                <c:pt idx="5">
                  <c:v>1175900</c:v>
                </c:pt>
                <c:pt idx="6">
                  <c:v>2163873.9</c:v>
                </c:pt>
                <c:pt idx="7">
                  <c:v>1029749</c:v>
                </c:pt>
                <c:pt idx="8">
                  <c:v>1408206</c:v>
                </c:pt>
                <c:pt idx="9">
                  <c:v>1292871</c:v>
                </c:pt>
                <c:pt idx="10">
                  <c:v>1737852</c:v>
                </c:pt>
                <c:pt idx="11">
                  <c:v>3740313</c:v>
                </c:pt>
              </c:numCache>
            </c:numRef>
          </c:val>
          <c:smooth val="1"/>
        </c:ser>
        <c:ser>
          <c:idx val="1"/>
          <c:order val="1"/>
          <c:tx>
            <c:v>2005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Hoja1!$B$59:$B$70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Hoja1!$S$40:$S$51</c:f>
              <c:numCache>
                <c:ptCount val="12"/>
                <c:pt idx="0">
                  <c:v>1712537</c:v>
                </c:pt>
                <c:pt idx="1">
                  <c:v>3127397</c:v>
                </c:pt>
                <c:pt idx="2">
                  <c:v>1255126</c:v>
                </c:pt>
                <c:pt idx="3">
                  <c:v>1553735</c:v>
                </c:pt>
                <c:pt idx="4">
                  <c:v>4406134</c:v>
                </c:pt>
                <c:pt idx="5">
                  <c:v>812318</c:v>
                </c:pt>
                <c:pt idx="6">
                  <c:v>2460729</c:v>
                </c:pt>
                <c:pt idx="7">
                  <c:v>1851312</c:v>
                </c:pt>
                <c:pt idx="8">
                  <c:v>1025369</c:v>
                </c:pt>
                <c:pt idx="9">
                  <c:v>1683950</c:v>
                </c:pt>
                <c:pt idx="10">
                  <c:v>49259322</c:v>
                </c:pt>
                <c:pt idx="11">
                  <c:v>16653723</c:v>
                </c:pt>
              </c:numCache>
            </c:numRef>
          </c:val>
          <c:smooth val="1"/>
        </c:ser>
        <c:ser>
          <c:idx val="2"/>
          <c:order val="2"/>
          <c:tx>
            <c:v>2006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Hoja1!$B$59:$B$70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Hoja1!$S$59:$S$70</c:f>
              <c:numCache>
                <c:ptCount val="12"/>
                <c:pt idx="0">
                  <c:v>1723889</c:v>
                </c:pt>
                <c:pt idx="1">
                  <c:v>3203210</c:v>
                </c:pt>
                <c:pt idx="2">
                  <c:v>1861481</c:v>
                </c:pt>
                <c:pt idx="3">
                  <c:v>1059218</c:v>
                </c:pt>
                <c:pt idx="4">
                  <c:v>1890860</c:v>
                </c:pt>
                <c:pt idx="5">
                  <c:v>1194587</c:v>
                </c:pt>
                <c:pt idx="6">
                  <c:v>2631152</c:v>
                </c:pt>
                <c:pt idx="7">
                  <c:v>2046525</c:v>
                </c:pt>
                <c:pt idx="8">
                  <c:v>2146611</c:v>
                </c:pt>
                <c:pt idx="9">
                  <c:v>912018</c:v>
                </c:pt>
                <c:pt idx="10">
                  <c:v>1995972</c:v>
                </c:pt>
                <c:pt idx="11">
                  <c:v>766479</c:v>
                </c:pt>
              </c:numCache>
            </c:numRef>
          </c:val>
          <c:smooth val="1"/>
        </c:ser>
        <c:ser>
          <c:idx val="3"/>
          <c:order val="3"/>
          <c:tx>
            <c:v>2007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Hoja1!$B$59:$B$70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Hoja1!$S$78:$S$89</c:f>
              <c:numCache>
                <c:ptCount val="12"/>
                <c:pt idx="0">
                  <c:v>1834397.570833333</c:v>
                </c:pt>
                <c:pt idx="1">
                  <c:v>1605738.9175000002</c:v>
                </c:pt>
                <c:pt idx="2">
                  <c:v>1881699.4366666672</c:v>
                </c:pt>
                <c:pt idx="3">
                  <c:v>832418.5055555556</c:v>
                </c:pt>
                <c:pt idx="4">
                  <c:v>1544301.6416666664</c:v>
                </c:pt>
                <c:pt idx="5">
                  <c:v>973874.9022222221</c:v>
                </c:pt>
                <c:pt idx="6">
                  <c:v>1282684</c:v>
                </c:pt>
                <c:pt idx="7">
                  <c:v>1003621</c:v>
                </c:pt>
                <c:pt idx="8">
                  <c:v>535928</c:v>
                </c:pt>
                <c:pt idx="9">
                  <c:v>1721904</c:v>
                </c:pt>
                <c:pt idx="10">
                  <c:v>1309512</c:v>
                </c:pt>
                <c:pt idx="11">
                  <c:v>705535</c:v>
                </c:pt>
              </c:numCache>
            </c:numRef>
          </c:val>
          <c:smooth val="1"/>
        </c:ser>
        <c:ser>
          <c:idx val="5"/>
          <c:order val="4"/>
          <c:tx>
            <c:v>2008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Hoja1!$S$97:$S$108</c:f>
              <c:numCache>
                <c:ptCount val="12"/>
                <c:pt idx="0">
                  <c:v>1197777.0513888889</c:v>
                </c:pt>
                <c:pt idx="1">
                  <c:v>2030705.2844444446</c:v>
                </c:pt>
                <c:pt idx="2">
                  <c:v>590555.9536111113</c:v>
                </c:pt>
                <c:pt idx="3">
                  <c:v>1500842.8305555554</c:v>
                </c:pt>
                <c:pt idx="4">
                  <c:v>860810.238888889</c:v>
                </c:pt>
                <c:pt idx="5">
                  <c:v>964794.3350000002</c:v>
                </c:pt>
                <c:pt idx="6">
                  <c:v>1835960.0933333333</c:v>
                </c:pt>
                <c:pt idx="7">
                  <c:v>6200530.674722223</c:v>
                </c:pt>
                <c:pt idx="8">
                  <c:v>1894801.173611111</c:v>
                </c:pt>
                <c:pt idx="9">
                  <c:v>875213.773611111</c:v>
                </c:pt>
                <c:pt idx="10">
                  <c:v>1017622.0124999998</c:v>
                </c:pt>
                <c:pt idx="11">
                  <c:v>4148800.526111111</c:v>
                </c:pt>
              </c:numCache>
            </c:numRef>
          </c:val>
          <c:smooth val="1"/>
        </c:ser>
        <c:axId val="34840909"/>
        <c:axId val="45132726"/>
      </c:lineChart>
      <c:catAx>
        <c:axId val="34840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132726"/>
        <c:crossesAt val="100000"/>
        <c:auto val="0"/>
        <c:lblOffset val="100"/>
        <c:noMultiLvlLbl val="0"/>
      </c:catAx>
      <c:valAx>
        <c:axId val="45132726"/>
        <c:scaling>
          <c:logBase val="10"/>
          <c:orientation val="minMax"/>
          <c:min val="1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84090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825"/>
          <c:y val="0.95425"/>
          <c:w val="0.451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tabSelected="1" workbookViewId="0" zoomScale="129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6"/>
  <sheetViews>
    <sheetView workbookViewId="0" topLeftCell="P73">
      <selection activeCell="Z93" sqref="Z93"/>
    </sheetView>
  </sheetViews>
  <sheetFormatPr defaultColWidth="11.421875" defaultRowHeight="12.75"/>
  <cols>
    <col min="1" max="1" width="6.140625" style="6" customWidth="1"/>
    <col min="2" max="2" width="12.57421875" style="0" customWidth="1"/>
    <col min="3" max="3" width="12.8515625" style="0" customWidth="1"/>
    <col min="4" max="4" width="10.57421875" style="0" customWidth="1"/>
    <col min="5" max="5" width="13.140625" style="0" customWidth="1"/>
    <col min="6" max="6" width="10.8515625" style="0" customWidth="1"/>
    <col min="7" max="7" width="13.421875" style="0" customWidth="1"/>
    <col min="8" max="8" width="11.00390625" style="23" customWidth="1"/>
    <col min="9" max="9" width="13.00390625" style="0" customWidth="1"/>
    <col min="10" max="10" width="10.7109375" style="0" customWidth="1"/>
    <col min="11" max="11" width="12.28125" style="0" customWidth="1"/>
    <col min="12" max="12" width="10.7109375" style="0" customWidth="1"/>
    <col min="13" max="13" width="12.421875" style="0" customWidth="1"/>
    <col min="14" max="14" width="10.8515625" style="0" customWidth="1"/>
    <col min="15" max="15" width="12.140625" style="0" customWidth="1"/>
    <col min="16" max="16" width="10.57421875" style="0" customWidth="1"/>
    <col min="17" max="17" width="13.28125" style="0" hidden="1" customWidth="1"/>
    <col min="18" max="18" width="13.28125" style="0" customWidth="1"/>
    <col min="19" max="19" width="12.140625" style="0" customWidth="1"/>
    <col min="20" max="20" width="13.7109375" style="0" customWidth="1"/>
    <col min="21" max="21" width="7.57421875" style="0" customWidth="1"/>
    <col min="23" max="23" width="12.8515625" style="0" customWidth="1"/>
    <col min="24" max="24" width="13.8515625" style="0" customWidth="1"/>
    <col min="25" max="25" width="6.57421875" style="0" customWidth="1"/>
    <col min="26" max="26" width="15.421875" style="0" customWidth="1"/>
    <col min="27" max="27" width="28.8515625" style="0" customWidth="1"/>
    <col min="29" max="29" width="10.7109375" style="0" customWidth="1"/>
  </cols>
  <sheetData>
    <row r="1" spans="1:25" s="2" customFormat="1" ht="13.5" thickBot="1">
      <c r="A1" s="326" t="s">
        <v>22</v>
      </c>
      <c r="B1" s="327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7"/>
      <c r="R1" s="327"/>
      <c r="S1" s="327"/>
      <c r="T1" s="329"/>
      <c r="U1" s="38"/>
      <c r="X1" s="324"/>
      <c r="Y1" s="325"/>
    </row>
    <row r="2" spans="1:25" ht="14.25" thickBot="1" thickTop="1">
      <c r="A2" s="45"/>
      <c r="B2" s="97"/>
      <c r="C2" s="334" t="s">
        <v>0</v>
      </c>
      <c r="D2" s="305"/>
      <c r="E2" s="304" t="s">
        <v>1</v>
      </c>
      <c r="F2" s="305"/>
      <c r="G2" s="304" t="s">
        <v>2</v>
      </c>
      <c r="H2" s="304"/>
      <c r="I2" s="300" t="s">
        <v>3</v>
      </c>
      <c r="J2" s="306"/>
      <c r="K2" s="307" t="s">
        <v>4</v>
      </c>
      <c r="L2" s="306"/>
      <c r="M2" s="307" t="s">
        <v>5</v>
      </c>
      <c r="N2" s="301"/>
      <c r="O2" s="307" t="s">
        <v>6</v>
      </c>
      <c r="P2" s="319"/>
      <c r="Q2" s="98"/>
      <c r="R2" s="58"/>
      <c r="S2" s="314" t="s">
        <v>26</v>
      </c>
      <c r="T2" s="315"/>
      <c r="U2" s="9"/>
      <c r="X2" s="313"/>
      <c r="Y2" s="313"/>
    </row>
    <row r="3" spans="1:25" ht="14.25" thickBot="1" thickTop="1">
      <c r="A3" s="3" t="s">
        <v>7</v>
      </c>
      <c r="B3" s="59" t="s">
        <v>8</v>
      </c>
      <c r="C3" s="56" t="s">
        <v>45</v>
      </c>
      <c r="D3" s="73" t="s">
        <v>46</v>
      </c>
      <c r="E3" s="56" t="s">
        <v>45</v>
      </c>
      <c r="F3" s="73" t="s">
        <v>46</v>
      </c>
      <c r="G3" s="56" t="s">
        <v>45</v>
      </c>
      <c r="H3" s="72" t="s">
        <v>46</v>
      </c>
      <c r="I3" s="101" t="s">
        <v>45</v>
      </c>
      <c r="J3" s="73" t="s">
        <v>46</v>
      </c>
      <c r="K3" s="56" t="s">
        <v>45</v>
      </c>
      <c r="L3" s="109" t="s">
        <v>46</v>
      </c>
      <c r="M3" s="56" t="s">
        <v>45</v>
      </c>
      <c r="N3" s="109" t="s">
        <v>46</v>
      </c>
      <c r="O3" s="222" t="s">
        <v>45</v>
      </c>
      <c r="P3" s="225" t="s">
        <v>46</v>
      </c>
      <c r="Q3" s="111" t="s">
        <v>47</v>
      </c>
      <c r="R3" s="73"/>
      <c r="S3" s="243" t="s">
        <v>48</v>
      </c>
      <c r="T3" s="257" t="s">
        <v>27</v>
      </c>
      <c r="U3" s="9"/>
      <c r="X3" s="8"/>
      <c r="Y3" s="9"/>
    </row>
    <row r="4" spans="1:25" ht="13.5" thickBot="1">
      <c r="A4" s="4">
        <v>2003</v>
      </c>
      <c r="B4" s="60" t="s">
        <v>17</v>
      </c>
      <c r="C4" s="91"/>
      <c r="D4" s="60"/>
      <c r="E4" s="91"/>
      <c r="F4" s="60"/>
      <c r="G4" s="91"/>
      <c r="H4" s="99"/>
      <c r="I4" s="102"/>
      <c r="J4" s="60"/>
      <c r="K4" s="91"/>
      <c r="L4" s="60"/>
      <c r="M4" s="91"/>
      <c r="N4" s="60"/>
      <c r="O4" s="102"/>
      <c r="P4" s="114"/>
      <c r="Q4" s="98"/>
      <c r="R4" s="73"/>
      <c r="S4" s="242"/>
      <c r="T4" s="242"/>
      <c r="U4" s="9"/>
      <c r="X4" s="8"/>
      <c r="Y4" s="9"/>
    </row>
    <row r="5" spans="1:25" ht="13.5" thickBot="1">
      <c r="A5" s="4">
        <v>2003</v>
      </c>
      <c r="B5" s="60" t="s">
        <v>18</v>
      </c>
      <c r="C5" s="91"/>
      <c r="D5" s="60"/>
      <c r="E5" s="91"/>
      <c r="F5" s="60"/>
      <c r="G5" s="91"/>
      <c r="H5" s="99"/>
      <c r="I5" s="102"/>
      <c r="J5" s="60"/>
      <c r="K5" s="91"/>
      <c r="L5" s="60"/>
      <c r="M5" s="91"/>
      <c r="N5" s="60"/>
      <c r="O5" s="102"/>
      <c r="P5" s="114"/>
      <c r="Q5" s="98"/>
      <c r="R5" s="73"/>
      <c r="S5" s="242"/>
      <c r="T5" s="242"/>
      <c r="U5" s="9"/>
      <c r="X5" s="8"/>
      <c r="Y5" s="9"/>
    </row>
    <row r="6" spans="1:25" ht="13.5" thickBot="1">
      <c r="A6" s="4">
        <v>2003</v>
      </c>
      <c r="B6" s="60" t="s">
        <v>19</v>
      </c>
      <c r="C6" s="91"/>
      <c r="D6" s="60"/>
      <c r="E6" s="91"/>
      <c r="F6" s="60"/>
      <c r="G6" s="91"/>
      <c r="H6" s="99"/>
      <c r="I6" s="102"/>
      <c r="J6" s="60"/>
      <c r="K6" s="91"/>
      <c r="L6" s="60"/>
      <c r="M6" s="91"/>
      <c r="N6" s="60"/>
      <c r="O6" s="102"/>
      <c r="P6" s="114"/>
      <c r="Q6" s="98"/>
      <c r="R6" s="73"/>
      <c r="S6" s="242"/>
      <c r="T6" s="242"/>
      <c r="U6" s="9"/>
      <c r="X6" s="8"/>
      <c r="Y6" s="9"/>
    </row>
    <row r="7" spans="1:25" ht="13.5" thickBot="1">
      <c r="A7" s="4">
        <v>2003</v>
      </c>
      <c r="B7" s="60" t="s">
        <v>20</v>
      </c>
      <c r="C7" s="91"/>
      <c r="D7" s="60"/>
      <c r="E7" s="91"/>
      <c r="F7" s="60"/>
      <c r="G7" s="91"/>
      <c r="H7" s="99"/>
      <c r="I7" s="102"/>
      <c r="J7" s="60"/>
      <c r="K7" s="91"/>
      <c r="L7" s="60"/>
      <c r="M7" s="91"/>
      <c r="N7" s="60"/>
      <c r="O7" s="102"/>
      <c r="P7" s="114"/>
      <c r="Q7" s="98"/>
      <c r="R7" s="73"/>
      <c r="S7" s="242"/>
      <c r="T7" s="242"/>
      <c r="U7" s="9"/>
      <c r="X7" s="8"/>
      <c r="Y7" s="9"/>
    </row>
    <row r="8" spans="1:25" ht="12.75">
      <c r="A8" s="4">
        <v>2003</v>
      </c>
      <c r="B8" s="94" t="s">
        <v>9</v>
      </c>
      <c r="C8" s="92">
        <v>446120.4</v>
      </c>
      <c r="D8" s="60">
        <v>63</v>
      </c>
      <c r="E8" s="92">
        <v>178131</v>
      </c>
      <c r="F8" s="60">
        <v>15</v>
      </c>
      <c r="G8" s="92">
        <v>577467</v>
      </c>
      <c r="H8" s="99">
        <v>34</v>
      </c>
      <c r="I8" s="103">
        <v>775973</v>
      </c>
      <c r="J8" s="60">
        <v>69</v>
      </c>
      <c r="K8" s="92">
        <v>24946</v>
      </c>
      <c r="L8" s="60">
        <v>9</v>
      </c>
      <c r="M8" s="92">
        <v>36576</v>
      </c>
      <c r="N8" s="60">
        <v>10</v>
      </c>
      <c r="O8" s="103">
        <v>8882</v>
      </c>
      <c r="P8" s="114">
        <v>3</v>
      </c>
      <c r="Q8" s="112">
        <v>91</v>
      </c>
      <c r="S8" s="77">
        <f>C8+E8+G8+I8+K8+M8+O8</f>
        <v>2048095.4</v>
      </c>
      <c r="T8" s="244">
        <f>D8+F8+H8+J8+L8+N8+P8</f>
        <v>203</v>
      </c>
      <c r="U8" s="9"/>
      <c r="X8" s="10"/>
      <c r="Y8" s="9"/>
    </row>
    <row r="9" spans="1:25" ht="12.75">
      <c r="A9" s="5">
        <v>2003</v>
      </c>
      <c r="B9" s="60" t="s">
        <v>10</v>
      </c>
      <c r="C9" s="92">
        <v>406086.3</v>
      </c>
      <c r="D9" s="60">
        <v>89</v>
      </c>
      <c r="E9" s="92">
        <v>158093</v>
      </c>
      <c r="F9" s="60">
        <v>15</v>
      </c>
      <c r="G9" s="92">
        <v>162638</v>
      </c>
      <c r="H9" s="99">
        <v>22</v>
      </c>
      <c r="I9" s="103">
        <v>435342</v>
      </c>
      <c r="J9" s="60">
        <v>69</v>
      </c>
      <c r="K9" s="92">
        <v>51840</v>
      </c>
      <c r="L9" s="60">
        <v>20</v>
      </c>
      <c r="M9" s="92">
        <v>847</v>
      </c>
      <c r="N9" s="60">
        <v>3</v>
      </c>
      <c r="O9" s="103">
        <v>4035</v>
      </c>
      <c r="P9" s="114">
        <v>3</v>
      </c>
      <c r="Q9" s="113">
        <v>95</v>
      </c>
      <c r="S9" s="78">
        <f aca="true" t="shared" si="0" ref="S9:S15">C9+E9+G9+I9+K9+M9+O9</f>
        <v>1218881.3</v>
      </c>
      <c r="T9" s="245">
        <f aca="true" t="shared" si="1" ref="T9:T15">D9+F9+H9+J9+L9+N9+P9</f>
        <v>221</v>
      </c>
      <c r="U9" s="9"/>
      <c r="X9" s="10"/>
      <c r="Y9" s="9"/>
    </row>
    <row r="10" spans="1:25" ht="12.75">
      <c r="A10" s="5">
        <v>2003</v>
      </c>
      <c r="B10" s="60" t="s">
        <v>11</v>
      </c>
      <c r="C10" s="92">
        <v>1362962</v>
      </c>
      <c r="D10" s="60">
        <v>151</v>
      </c>
      <c r="E10" s="92">
        <v>101698</v>
      </c>
      <c r="F10" s="60">
        <v>22</v>
      </c>
      <c r="G10" s="92">
        <v>520987</v>
      </c>
      <c r="H10" s="99">
        <v>24</v>
      </c>
      <c r="I10" s="103">
        <v>1280407</v>
      </c>
      <c r="J10" s="60">
        <v>85</v>
      </c>
      <c r="K10" s="92">
        <v>18845</v>
      </c>
      <c r="L10" s="60">
        <v>28</v>
      </c>
      <c r="M10" s="92">
        <v>11637</v>
      </c>
      <c r="N10" s="60">
        <v>14</v>
      </c>
      <c r="O10" s="103">
        <v>16479</v>
      </c>
      <c r="P10" s="114">
        <v>5</v>
      </c>
      <c r="Q10" s="113">
        <v>132</v>
      </c>
      <c r="S10" s="78">
        <f t="shared" si="0"/>
        <v>3313015</v>
      </c>
      <c r="T10" s="245">
        <f t="shared" si="1"/>
        <v>329</v>
      </c>
      <c r="U10" s="9"/>
      <c r="X10" s="10"/>
      <c r="Y10" s="10"/>
    </row>
    <row r="11" spans="1:25" ht="12.75">
      <c r="A11" s="5">
        <v>2003</v>
      </c>
      <c r="B11" s="60" t="s">
        <v>12</v>
      </c>
      <c r="C11" s="92">
        <v>1156680.3</v>
      </c>
      <c r="D11" s="60">
        <v>96</v>
      </c>
      <c r="E11" s="92">
        <v>81984</v>
      </c>
      <c r="F11" s="60">
        <v>20</v>
      </c>
      <c r="G11" s="92">
        <v>238322</v>
      </c>
      <c r="H11" s="99">
        <v>16</v>
      </c>
      <c r="I11" s="103">
        <v>1453103</v>
      </c>
      <c r="J11" s="60">
        <v>94</v>
      </c>
      <c r="K11" s="92">
        <v>3365</v>
      </c>
      <c r="L11" s="60">
        <v>12</v>
      </c>
      <c r="M11" s="92">
        <v>2827</v>
      </c>
      <c r="N11" s="60">
        <v>6</v>
      </c>
      <c r="O11" s="103">
        <v>522</v>
      </c>
      <c r="P11" s="114">
        <v>2</v>
      </c>
      <c r="Q11" s="113">
        <v>114</v>
      </c>
      <c r="S11" s="78">
        <f t="shared" si="0"/>
        <v>2936803.3</v>
      </c>
      <c r="T11" s="245">
        <f t="shared" si="1"/>
        <v>246</v>
      </c>
      <c r="U11" s="9"/>
      <c r="X11" s="11"/>
      <c r="Y11" s="10"/>
    </row>
    <row r="12" spans="1:25" ht="12.75">
      <c r="A12" s="5">
        <v>2003</v>
      </c>
      <c r="B12" s="60" t="s">
        <v>13</v>
      </c>
      <c r="C12" s="92">
        <v>758890</v>
      </c>
      <c r="D12" s="60">
        <v>122</v>
      </c>
      <c r="E12" s="92">
        <v>117598</v>
      </c>
      <c r="F12" s="60">
        <v>28</v>
      </c>
      <c r="G12" s="92">
        <v>112954</v>
      </c>
      <c r="H12" s="99">
        <v>21</v>
      </c>
      <c r="I12" s="103">
        <v>2206896</v>
      </c>
      <c r="J12" s="60">
        <v>64</v>
      </c>
      <c r="K12" s="92">
        <v>37387</v>
      </c>
      <c r="L12" s="60">
        <v>16</v>
      </c>
      <c r="M12" s="92">
        <v>2000</v>
      </c>
      <c r="N12" s="60">
        <v>2</v>
      </c>
      <c r="O12" s="103">
        <v>1448</v>
      </c>
      <c r="P12" s="114">
        <v>3</v>
      </c>
      <c r="Q12" s="113">
        <v>85</v>
      </c>
      <c r="S12" s="78">
        <f t="shared" si="0"/>
        <v>3237173</v>
      </c>
      <c r="T12" s="245">
        <f t="shared" si="1"/>
        <v>256</v>
      </c>
      <c r="U12" s="9"/>
      <c r="X12" s="10"/>
      <c r="Y12" s="10"/>
    </row>
    <row r="13" spans="1:25" ht="12.75">
      <c r="A13" s="5">
        <v>2003</v>
      </c>
      <c r="B13" s="60" t="s">
        <v>14</v>
      </c>
      <c r="C13" s="92">
        <v>958708</v>
      </c>
      <c r="D13" s="60">
        <v>188</v>
      </c>
      <c r="E13" s="92">
        <v>245061</v>
      </c>
      <c r="F13" s="60">
        <v>23</v>
      </c>
      <c r="G13" s="92">
        <v>359961</v>
      </c>
      <c r="H13" s="99">
        <v>43</v>
      </c>
      <c r="I13" s="103">
        <v>1043868</v>
      </c>
      <c r="J13" s="60">
        <v>139</v>
      </c>
      <c r="K13" s="92">
        <v>985315</v>
      </c>
      <c r="L13" s="60">
        <v>39</v>
      </c>
      <c r="M13" s="92">
        <v>38455</v>
      </c>
      <c r="N13" s="60">
        <v>7</v>
      </c>
      <c r="O13" s="103">
        <v>15243</v>
      </c>
      <c r="P13" s="114">
        <v>7</v>
      </c>
      <c r="Q13" s="113">
        <v>192</v>
      </c>
      <c r="S13" s="78">
        <f t="shared" si="0"/>
        <v>3646611</v>
      </c>
      <c r="T13" s="245">
        <f t="shared" si="1"/>
        <v>446</v>
      </c>
      <c r="U13" s="9"/>
      <c r="X13" s="11"/>
      <c r="Y13" s="11"/>
    </row>
    <row r="14" spans="1:25" ht="12.75">
      <c r="A14" s="5">
        <v>2003</v>
      </c>
      <c r="B14" s="60" t="s">
        <v>15</v>
      </c>
      <c r="C14" s="92">
        <v>494052.2</v>
      </c>
      <c r="D14" s="60">
        <v>192</v>
      </c>
      <c r="E14" s="92">
        <v>50720</v>
      </c>
      <c r="F14" s="60">
        <v>21</v>
      </c>
      <c r="G14" s="92">
        <v>57784</v>
      </c>
      <c r="H14" s="99">
        <v>35</v>
      </c>
      <c r="I14" s="103">
        <v>627942</v>
      </c>
      <c r="J14" s="60">
        <v>81</v>
      </c>
      <c r="K14" s="92">
        <v>113745</v>
      </c>
      <c r="L14" s="60">
        <v>26</v>
      </c>
      <c r="M14" s="92">
        <v>29359</v>
      </c>
      <c r="N14" s="60">
        <v>6</v>
      </c>
      <c r="O14" s="103">
        <v>15539</v>
      </c>
      <c r="P14" s="114">
        <v>5</v>
      </c>
      <c r="Q14" s="113">
        <v>118</v>
      </c>
      <c r="S14" s="78">
        <f t="shared" si="0"/>
        <v>1389141.2</v>
      </c>
      <c r="T14" s="245">
        <f t="shared" si="1"/>
        <v>366</v>
      </c>
      <c r="U14" s="9"/>
      <c r="X14" s="11"/>
      <c r="Y14" s="11"/>
    </row>
    <row r="15" spans="1:25" ht="13.5" thickBot="1">
      <c r="A15" s="5">
        <v>2003</v>
      </c>
      <c r="B15" s="60" t="s">
        <v>16</v>
      </c>
      <c r="C15" s="93">
        <v>686542.6</v>
      </c>
      <c r="D15" s="96">
        <v>156</v>
      </c>
      <c r="E15" s="93">
        <v>158416</v>
      </c>
      <c r="F15" s="96">
        <v>20</v>
      </c>
      <c r="G15" s="93">
        <v>51427</v>
      </c>
      <c r="H15" s="100">
        <v>17</v>
      </c>
      <c r="I15" s="104">
        <v>387269</v>
      </c>
      <c r="J15" s="96">
        <v>88</v>
      </c>
      <c r="K15" s="93">
        <v>467046</v>
      </c>
      <c r="L15" s="96">
        <v>12</v>
      </c>
      <c r="M15" s="93">
        <v>12787</v>
      </c>
      <c r="N15" s="96">
        <v>6</v>
      </c>
      <c r="O15" s="104">
        <v>6758</v>
      </c>
      <c r="P15" s="115">
        <v>3</v>
      </c>
      <c r="Q15" s="113">
        <v>109</v>
      </c>
      <c r="S15" s="75">
        <f t="shared" si="0"/>
        <v>1770245.6</v>
      </c>
      <c r="T15" s="246">
        <f t="shared" si="1"/>
        <v>302</v>
      </c>
      <c r="U15" s="9"/>
      <c r="X15" s="11"/>
      <c r="Y15" s="11"/>
    </row>
    <row r="16" spans="1:21" s="2" customFormat="1" ht="14.25" thickBot="1" thickTop="1">
      <c r="A16" s="44"/>
      <c r="B16" s="95"/>
      <c r="C16" s="105">
        <f>SUM(C8:C15)</f>
        <v>6270041.8</v>
      </c>
      <c r="D16" s="106">
        <f aca="true" t="shared" si="2" ref="D16:P16">SUM(D8:D15)</f>
        <v>1057</v>
      </c>
      <c r="E16" s="107">
        <f t="shared" si="2"/>
        <v>1091701</v>
      </c>
      <c r="F16" s="106">
        <f t="shared" si="2"/>
        <v>164</v>
      </c>
      <c r="G16" s="108">
        <f t="shared" si="2"/>
        <v>2081540</v>
      </c>
      <c r="H16" s="106">
        <f t="shared" si="2"/>
        <v>212</v>
      </c>
      <c r="I16" s="108">
        <f t="shared" si="2"/>
        <v>8210800</v>
      </c>
      <c r="J16" s="106">
        <f t="shared" si="2"/>
        <v>689</v>
      </c>
      <c r="K16" s="107">
        <f t="shared" si="2"/>
        <v>1702489</v>
      </c>
      <c r="L16" s="106">
        <f t="shared" si="2"/>
        <v>162</v>
      </c>
      <c r="M16" s="107">
        <f t="shared" si="2"/>
        <v>134488</v>
      </c>
      <c r="N16" s="106">
        <f t="shared" si="2"/>
        <v>54</v>
      </c>
      <c r="O16" s="108">
        <f t="shared" si="2"/>
        <v>68906</v>
      </c>
      <c r="P16" s="226">
        <f t="shared" si="2"/>
        <v>31</v>
      </c>
      <c r="Q16" s="27"/>
      <c r="R16" s="41"/>
      <c r="S16" s="133">
        <f>SUM(S8:S15)</f>
        <v>19559965.8</v>
      </c>
      <c r="T16" s="134">
        <f>SUM(T8:T15)</f>
        <v>2369</v>
      </c>
      <c r="U16" s="39"/>
    </row>
    <row r="17" spans="1:21" s="2" customFormat="1" ht="14.25" thickBot="1" thickTop="1">
      <c r="A17" s="43"/>
      <c r="B17" s="39"/>
      <c r="C17" s="42"/>
      <c r="D17" s="39"/>
      <c r="E17" s="42"/>
      <c r="F17" s="39"/>
      <c r="G17" s="42"/>
      <c r="H17" s="39"/>
      <c r="I17" s="42"/>
      <c r="J17" s="39"/>
      <c r="K17" s="42"/>
      <c r="L17" s="39"/>
      <c r="M17" s="42"/>
      <c r="N17" s="39"/>
      <c r="O17" s="120">
        <f>+O16+M16+K16+I16+G16+C16+E16</f>
        <v>19559965.8</v>
      </c>
      <c r="P17" s="169">
        <f>+P16+N16+L16+J16+H16+D16+F16</f>
        <v>2369</v>
      </c>
      <c r="Q17" s="119">
        <f>+Q16+O16+M16+K16+I16+E16+G16</f>
        <v>13289924</v>
      </c>
      <c r="R17" s="118"/>
      <c r="S17" s="42"/>
      <c r="T17" s="39"/>
      <c r="U17" s="39"/>
    </row>
    <row r="18" spans="1:21" s="2" customFormat="1" ht="14.25" thickBot="1" thickTop="1">
      <c r="A18" s="43"/>
      <c r="B18" s="39"/>
      <c r="C18" s="42"/>
      <c r="D18" s="39"/>
      <c r="E18" s="42"/>
      <c r="F18" s="39"/>
      <c r="G18" s="42"/>
      <c r="H18" s="39"/>
      <c r="I18" s="42"/>
      <c r="J18" s="39"/>
      <c r="K18" s="42"/>
      <c r="L18" s="39"/>
      <c r="M18" s="42"/>
      <c r="N18" s="39"/>
      <c r="O18" s="116"/>
      <c r="P18" s="117"/>
      <c r="Q18" s="40"/>
      <c r="R18" s="39"/>
      <c r="S18" s="42"/>
      <c r="T18" s="39"/>
      <c r="U18" s="39"/>
    </row>
    <row r="19" spans="1:21" s="2" customFormat="1" ht="13.5" thickBot="1">
      <c r="A19" s="326" t="s">
        <v>21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1"/>
      <c r="N19" s="331"/>
      <c r="O19" s="331"/>
      <c r="P19" s="331"/>
      <c r="Q19" s="330"/>
      <c r="R19" s="330"/>
      <c r="S19" s="330"/>
      <c r="T19" s="332"/>
      <c r="U19" s="47"/>
    </row>
    <row r="20" spans="1:22" ht="14.25" thickBot="1" thickTop="1">
      <c r="A20" s="45"/>
      <c r="B20" s="58"/>
      <c r="C20" s="294" t="s">
        <v>0</v>
      </c>
      <c r="D20" s="295"/>
      <c r="E20" s="296" t="s">
        <v>1</v>
      </c>
      <c r="F20" s="295"/>
      <c r="G20" s="296" t="s">
        <v>2</v>
      </c>
      <c r="H20" s="297"/>
      <c r="I20" s="298" t="s">
        <v>3</v>
      </c>
      <c r="J20" s="299"/>
      <c r="K20" s="298" t="s">
        <v>4</v>
      </c>
      <c r="L20" s="320"/>
      <c r="M20" s="300" t="s">
        <v>5</v>
      </c>
      <c r="N20" s="301"/>
      <c r="O20" s="302" t="s">
        <v>6</v>
      </c>
      <c r="P20" s="303"/>
      <c r="Q20" s="98"/>
      <c r="R20" s="58"/>
      <c r="S20" s="316" t="s">
        <v>26</v>
      </c>
      <c r="T20" s="317"/>
      <c r="U20" s="24"/>
      <c r="V20" s="9"/>
    </row>
    <row r="21" spans="1:20" ht="14.25" thickBot="1" thickTop="1">
      <c r="A21" s="3" t="s">
        <v>7</v>
      </c>
      <c r="B21" s="59" t="s">
        <v>8</v>
      </c>
      <c r="C21" s="172" t="s">
        <v>45</v>
      </c>
      <c r="D21" s="109" t="s">
        <v>46</v>
      </c>
      <c r="E21" s="67" t="s">
        <v>45</v>
      </c>
      <c r="F21" s="178" t="s">
        <v>46</v>
      </c>
      <c r="G21" s="67" t="s">
        <v>45</v>
      </c>
      <c r="H21" s="175" t="s">
        <v>46</v>
      </c>
      <c r="I21" s="172" t="s">
        <v>45</v>
      </c>
      <c r="J21" s="174" t="s">
        <v>46</v>
      </c>
      <c r="K21" s="172" t="s">
        <v>45</v>
      </c>
      <c r="L21" s="174" t="s">
        <v>46</v>
      </c>
      <c r="M21" s="172" t="s">
        <v>45</v>
      </c>
      <c r="N21" s="73" t="s">
        <v>46</v>
      </c>
      <c r="O21" s="170" t="s">
        <v>45</v>
      </c>
      <c r="P21" s="59" t="s">
        <v>46</v>
      </c>
      <c r="Q21" s="111" t="s">
        <v>47</v>
      </c>
      <c r="R21" s="73"/>
      <c r="S21" s="241" t="s">
        <v>48</v>
      </c>
      <c r="T21" s="250" t="s">
        <v>27</v>
      </c>
    </row>
    <row r="22" spans="1:20" ht="13.5" thickTop="1">
      <c r="A22" s="5">
        <v>2004</v>
      </c>
      <c r="B22" s="60" t="s">
        <v>17</v>
      </c>
      <c r="C22" s="142">
        <v>240347</v>
      </c>
      <c r="D22" s="173">
        <v>41</v>
      </c>
      <c r="E22" s="177">
        <v>21985.03333333333</v>
      </c>
      <c r="F22" s="179">
        <v>16</v>
      </c>
      <c r="G22" s="177">
        <v>176153.5833333333</v>
      </c>
      <c r="H22" s="176">
        <v>15</v>
      </c>
      <c r="I22" s="142">
        <v>347174</v>
      </c>
      <c r="J22" s="94">
        <v>55</v>
      </c>
      <c r="K22" s="142">
        <v>52900</v>
      </c>
      <c r="L22" s="28">
        <v>12</v>
      </c>
      <c r="M22" s="171">
        <v>2167</v>
      </c>
      <c r="N22" s="173">
        <v>1</v>
      </c>
      <c r="O22" s="92">
        <v>12</v>
      </c>
      <c r="P22" s="60">
        <v>1</v>
      </c>
      <c r="Q22" s="113">
        <f>J22+L22+N22+P22</f>
        <v>69</v>
      </c>
      <c r="R22" s="73"/>
      <c r="S22" s="74">
        <f>C22+E22+G22+I22+K22+M22+O22</f>
        <v>840738.6166666667</v>
      </c>
      <c r="T22" s="79">
        <f>D22+F22+H22+J22+L22+N22+P22</f>
        <v>141</v>
      </c>
    </row>
    <row r="23" spans="1:20" ht="12.75">
      <c r="A23" s="5">
        <v>2004</v>
      </c>
      <c r="B23" s="60" t="s">
        <v>18</v>
      </c>
      <c r="C23" s="92">
        <v>1048644</v>
      </c>
      <c r="D23" s="60">
        <v>88</v>
      </c>
      <c r="E23" s="18">
        <v>266898.01666666666</v>
      </c>
      <c r="F23" s="146">
        <v>19</v>
      </c>
      <c r="G23" s="18">
        <v>666216.65</v>
      </c>
      <c r="H23" s="148">
        <v>34</v>
      </c>
      <c r="I23" s="92">
        <v>641840</v>
      </c>
      <c r="J23" s="60">
        <v>80</v>
      </c>
      <c r="K23" s="92">
        <v>103030</v>
      </c>
      <c r="L23" s="51">
        <v>13</v>
      </c>
      <c r="M23" s="103">
        <v>26037</v>
      </c>
      <c r="N23" s="60">
        <v>9</v>
      </c>
      <c r="O23" s="92">
        <v>20493</v>
      </c>
      <c r="P23" s="60">
        <v>4</v>
      </c>
      <c r="Q23" s="113">
        <v>106</v>
      </c>
      <c r="R23" s="73"/>
      <c r="S23" s="18">
        <f aca="true" t="shared" si="3" ref="S23:S33">C23+E23+G23+I23+K23+M23+O23</f>
        <v>2773158.6666666665</v>
      </c>
      <c r="T23" s="80">
        <f aca="true" t="shared" si="4" ref="T23:T33">D23+F23+H23+J23+L23+N23+P23</f>
        <v>247</v>
      </c>
    </row>
    <row r="24" spans="1:20" ht="12.75">
      <c r="A24" s="5">
        <v>2004</v>
      </c>
      <c r="B24" s="60" t="s">
        <v>19</v>
      </c>
      <c r="C24" s="92">
        <v>1535216</v>
      </c>
      <c r="D24" s="60">
        <v>90</v>
      </c>
      <c r="E24" s="18">
        <v>97020.25</v>
      </c>
      <c r="F24" s="146">
        <v>15</v>
      </c>
      <c r="G24" s="18">
        <v>185513</v>
      </c>
      <c r="H24" s="148">
        <v>29</v>
      </c>
      <c r="I24" s="92">
        <v>1030712</v>
      </c>
      <c r="J24" s="60">
        <v>107</v>
      </c>
      <c r="K24" s="92">
        <v>610385</v>
      </c>
      <c r="L24" s="51">
        <v>26</v>
      </c>
      <c r="M24" s="103">
        <v>5204</v>
      </c>
      <c r="N24" s="60">
        <v>4</v>
      </c>
      <c r="O24" s="92">
        <v>1603</v>
      </c>
      <c r="P24" s="60">
        <v>3</v>
      </c>
      <c r="Q24" s="113">
        <v>140</v>
      </c>
      <c r="R24" s="73"/>
      <c r="S24" s="18">
        <f t="shared" si="3"/>
        <v>3465653.25</v>
      </c>
      <c r="T24" s="80">
        <f t="shared" si="4"/>
        <v>274</v>
      </c>
    </row>
    <row r="25" spans="1:20" ht="12.75">
      <c r="A25" s="5">
        <v>2004</v>
      </c>
      <c r="B25" s="60" t="s">
        <v>20</v>
      </c>
      <c r="C25" s="92">
        <v>603610</v>
      </c>
      <c r="D25" s="60">
        <v>100</v>
      </c>
      <c r="E25" s="18">
        <v>91357</v>
      </c>
      <c r="F25" s="146">
        <v>19</v>
      </c>
      <c r="G25" s="18">
        <v>45899</v>
      </c>
      <c r="H25" s="148">
        <v>24</v>
      </c>
      <c r="I25" s="92">
        <v>753648</v>
      </c>
      <c r="J25" s="60">
        <v>66</v>
      </c>
      <c r="K25" s="92">
        <v>20879</v>
      </c>
      <c r="L25" s="51">
        <v>18</v>
      </c>
      <c r="M25" s="103">
        <v>17823</v>
      </c>
      <c r="N25" s="60">
        <v>10</v>
      </c>
      <c r="O25" s="92">
        <v>728</v>
      </c>
      <c r="P25" s="60">
        <v>4</v>
      </c>
      <c r="Q25" s="113">
        <v>98</v>
      </c>
      <c r="R25" s="73"/>
      <c r="S25" s="18">
        <f t="shared" si="3"/>
        <v>1533944</v>
      </c>
      <c r="T25" s="80">
        <f t="shared" si="4"/>
        <v>241</v>
      </c>
    </row>
    <row r="26" spans="1:20" s="22" customFormat="1" ht="12.75">
      <c r="A26" s="21">
        <v>2004</v>
      </c>
      <c r="B26" s="144" t="s">
        <v>9</v>
      </c>
      <c r="C26" s="143">
        <v>287552</v>
      </c>
      <c r="D26" s="144">
        <v>106</v>
      </c>
      <c r="E26" s="145">
        <v>86203</v>
      </c>
      <c r="F26" s="147">
        <v>13</v>
      </c>
      <c r="G26" s="145">
        <v>52702</v>
      </c>
      <c r="H26" s="149">
        <v>39</v>
      </c>
      <c r="I26" s="143">
        <v>308892</v>
      </c>
      <c r="J26" s="144">
        <v>62</v>
      </c>
      <c r="K26" s="143">
        <v>16716</v>
      </c>
      <c r="L26" s="151">
        <v>20</v>
      </c>
      <c r="M26" s="152">
        <v>3617</v>
      </c>
      <c r="N26" s="144">
        <v>1</v>
      </c>
      <c r="O26" s="143">
        <v>5244</v>
      </c>
      <c r="P26" s="144">
        <v>5</v>
      </c>
      <c r="Q26" s="153">
        <v>88</v>
      </c>
      <c r="R26" s="248"/>
      <c r="S26" s="18">
        <f t="shared" si="3"/>
        <v>760926</v>
      </c>
      <c r="T26" s="80">
        <f t="shared" si="4"/>
        <v>246</v>
      </c>
    </row>
    <row r="27" spans="1:20" s="22" customFormat="1" ht="12.75">
      <c r="A27" s="21">
        <v>2004</v>
      </c>
      <c r="B27" s="144" t="s">
        <v>10</v>
      </c>
      <c r="C27" s="143">
        <v>327860</v>
      </c>
      <c r="D27" s="144">
        <v>109</v>
      </c>
      <c r="E27" s="145">
        <v>195429</v>
      </c>
      <c r="F27" s="147">
        <v>21</v>
      </c>
      <c r="G27" s="145">
        <v>243088</v>
      </c>
      <c r="H27" s="149">
        <v>25</v>
      </c>
      <c r="I27" s="143">
        <v>324259</v>
      </c>
      <c r="J27" s="144">
        <v>79</v>
      </c>
      <c r="K27" s="143">
        <v>62009</v>
      </c>
      <c r="L27" s="151">
        <v>21</v>
      </c>
      <c r="M27" s="152">
        <v>22073</v>
      </c>
      <c r="N27" s="144">
        <v>8</v>
      </c>
      <c r="O27" s="143">
        <v>1182</v>
      </c>
      <c r="P27" s="144">
        <v>3</v>
      </c>
      <c r="Q27" s="153">
        <v>111</v>
      </c>
      <c r="R27" s="248"/>
      <c r="S27" s="18">
        <f t="shared" si="3"/>
        <v>1175900</v>
      </c>
      <c r="T27" s="80">
        <f t="shared" si="4"/>
        <v>266</v>
      </c>
    </row>
    <row r="28" spans="1:20" s="22" customFormat="1" ht="12.75">
      <c r="A28" s="21">
        <v>2004</v>
      </c>
      <c r="B28" s="144" t="s">
        <v>11</v>
      </c>
      <c r="C28" s="143">
        <v>975674</v>
      </c>
      <c r="D28" s="144">
        <v>139</v>
      </c>
      <c r="E28" s="145">
        <v>273327</v>
      </c>
      <c r="F28" s="147">
        <v>42</v>
      </c>
      <c r="G28" s="145">
        <v>217056</v>
      </c>
      <c r="H28" s="149">
        <v>46</v>
      </c>
      <c r="I28" s="143">
        <v>633848.9</v>
      </c>
      <c r="J28" s="144">
        <v>142</v>
      </c>
      <c r="K28" s="143">
        <v>29149</v>
      </c>
      <c r="L28" s="151">
        <v>17</v>
      </c>
      <c r="M28" s="152">
        <v>34712</v>
      </c>
      <c r="N28" s="144">
        <v>6</v>
      </c>
      <c r="O28" s="143">
        <v>107</v>
      </c>
      <c r="P28" s="144">
        <v>1</v>
      </c>
      <c r="Q28" s="153">
        <v>166</v>
      </c>
      <c r="R28" s="248"/>
      <c r="S28" s="18">
        <f t="shared" si="3"/>
        <v>2163873.9</v>
      </c>
      <c r="T28" s="80">
        <f t="shared" si="4"/>
        <v>393</v>
      </c>
    </row>
    <row r="29" spans="1:20" ht="12.75">
      <c r="A29" s="5">
        <v>2004</v>
      </c>
      <c r="B29" s="60" t="s">
        <v>12</v>
      </c>
      <c r="C29" s="92">
        <v>398136</v>
      </c>
      <c r="D29" s="60">
        <v>66</v>
      </c>
      <c r="E29" s="18">
        <v>81058</v>
      </c>
      <c r="F29" s="146">
        <v>28</v>
      </c>
      <c r="G29" s="18">
        <v>20077</v>
      </c>
      <c r="H29" s="148">
        <v>24</v>
      </c>
      <c r="I29" s="92">
        <v>422867</v>
      </c>
      <c r="J29" s="60">
        <v>82</v>
      </c>
      <c r="K29" s="92">
        <v>94279</v>
      </c>
      <c r="L29" s="51">
        <v>20</v>
      </c>
      <c r="M29" s="103">
        <v>3617</v>
      </c>
      <c r="N29" s="60">
        <v>1</v>
      </c>
      <c r="O29" s="92">
        <v>9715</v>
      </c>
      <c r="P29" s="60">
        <v>12</v>
      </c>
      <c r="Q29" s="113">
        <v>115</v>
      </c>
      <c r="R29" s="73"/>
      <c r="S29" s="18">
        <f t="shared" si="3"/>
        <v>1029749</v>
      </c>
      <c r="T29" s="80">
        <f t="shared" si="4"/>
        <v>233</v>
      </c>
    </row>
    <row r="30" spans="1:20" ht="12.75">
      <c r="A30" s="5">
        <v>2004</v>
      </c>
      <c r="B30" s="60" t="s">
        <v>13</v>
      </c>
      <c r="C30" s="92">
        <v>626391</v>
      </c>
      <c r="D30" s="60">
        <v>39</v>
      </c>
      <c r="E30" s="18">
        <v>67540</v>
      </c>
      <c r="F30" s="146">
        <v>19</v>
      </c>
      <c r="G30" s="18">
        <v>166550</v>
      </c>
      <c r="H30" s="148">
        <v>37</v>
      </c>
      <c r="I30" s="92">
        <v>431935</v>
      </c>
      <c r="J30" s="60">
        <v>84</v>
      </c>
      <c r="K30" s="92">
        <v>97650</v>
      </c>
      <c r="L30" s="51">
        <v>22</v>
      </c>
      <c r="M30" s="103">
        <v>3031</v>
      </c>
      <c r="N30" s="60">
        <v>8</v>
      </c>
      <c r="O30" s="92">
        <v>15109</v>
      </c>
      <c r="P30" s="60">
        <v>12</v>
      </c>
      <c r="Q30" s="113">
        <v>126</v>
      </c>
      <c r="R30" s="73"/>
      <c r="S30" s="18">
        <f t="shared" si="3"/>
        <v>1408206</v>
      </c>
      <c r="T30" s="80">
        <f t="shared" si="4"/>
        <v>221</v>
      </c>
    </row>
    <row r="31" spans="1:20" ht="12.75">
      <c r="A31" s="5">
        <v>2004</v>
      </c>
      <c r="B31" s="60" t="s">
        <v>14</v>
      </c>
      <c r="C31" s="92">
        <v>329507</v>
      </c>
      <c r="D31" s="60">
        <v>65</v>
      </c>
      <c r="E31" s="18">
        <v>75584</v>
      </c>
      <c r="F31" s="146">
        <v>26</v>
      </c>
      <c r="G31" s="18">
        <v>219852</v>
      </c>
      <c r="H31" s="148">
        <v>41</v>
      </c>
      <c r="I31" s="92">
        <v>625939</v>
      </c>
      <c r="J31" s="60">
        <v>86</v>
      </c>
      <c r="K31" s="92">
        <v>15151</v>
      </c>
      <c r="L31" s="51">
        <v>16</v>
      </c>
      <c r="M31" s="103">
        <v>16006</v>
      </c>
      <c r="N31" s="60">
        <v>15</v>
      </c>
      <c r="O31" s="92">
        <v>10832</v>
      </c>
      <c r="P31" s="60">
        <v>11</v>
      </c>
      <c r="Q31" s="113">
        <f>J31+L31+N31+P31</f>
        <v>128</v>
      </c>
      <c r="R31" s="73"/>
      <c r="S31" s="18">
        <f t="shared" si="3"/>
        <v>1292871</v>
      </c>
      <c r="T31" s="80">
        <f t="shared" si="4"/>
        <v>260</v>
      </c>
    </row>
    <row r="32" spans="1:20" ht="12.75">
      <c r="A32" s="5">
        <v>2004</v>
      </c>
      <c r="B32" s="60" t="s">
        <v>15</v>
      </c>
      <c r="C32" s="92">
        <v>948426</v>
      </c>
      <c r="D32" s="60">
        <v>77</v>
      </c>
      <c r="E32" s="18">
        <v>135261</v>
      </c>
      <c r="F32" s="146">
        <v>40</v>
      </c>
      <c r="G32" s="18">
        <v>132968</v>
      </c>
      <c r="H32" s="148">
        <v>33</v>
      </c>
      <c r="I32" s="92">
        <v>385585</v>
      </c>
      <c r="J32" s="60">
        <v>94</v>
      </c>
      <c r="K32" s="92">
        <v>76295</v>
      </c>
      <c r="L32" s="51">
        <v>19</v>
      </c>
      <c r="M32" s="103">
        <v>51196</v>
      </c>
      <c r="N32" s="60">
        <v>18</v>
      </c>
      <c r="O32" s="92">
        <v>8121</v>
      </c>
      <c r="P32" s="60">
        <v>15</v>
      </c>
      <c r="Q32" s="113">
        <f>J32+L32+N32+P32</f>
        <v>146</v>
      </c>
      <c r="R32" s="73"/>
      <c r="S32" s="18">
        <f t="shared" si="3"/>
        <v>1737852</v>
      </c>
      <c r="T32" s="80">
        <f t="shared" si="4"/>
        <v>296</v>
      </c>
    </row>
    <row r="33" spans="1:20" ht="13.5" thickBot="1">
      <c r="A33" s="5">
        <v>2004</v>
      </c>
      <c r="B33" s="60" t="s">
        <v>16</v>
      </c>
      <c r="C33" s="93">
        <v>316792</v>
      </c>
      <c r="D33" s="156">
        <v>88</v>
      </c>
      <c r="E33" s="160">
        <v>1243094</v>
      </c>
      <c r="F33" s="159">
        <v>22</v>
      </c>
      <c r="G33" s="110">
        <v>1031548</v>
      </c>
      <c r="H33" s="150">
        <v>27</v>
      </c>
      <c r="I33" s="93">
        <v>964314</v>
      </c>
      <c r="J33" s="96">
        <v>86</v>
      </c>
      <c r="K33" s="158">
        <v>94279</v>
      </c>
      <c r="L33" s="156">
        <v>20</v>
      </c>
      <c r="M33" s="158">
        <v>75639</v>
      </c>
      <c r="N33" s="156">
        <v>17</v>
      </c>
      <c r="O33" s="93">
        <v>14647</v>
      </c>
      <c r="P33" s="96">
        <v>16</v>
      </c>
      <c r="Q33" s="113">
        <f>J33+L33+N33</f>
        <v>123</v>
      </c>
      <c r="R33" s="73"/>
      <c r="S33" s="249">
        <f t="shared" si="3"/>
        <v>3740313</v>
      </c>
      <c r="T33" s="76">
        <f t="shared" si="4"/>
        <v>276</v>
      </c>
    </row>
    <row r="34" spans="2:20" ht="14.25" thickBot="1" thickTop="1">
      <c r="B34" s="61"/>
      <c r="C34" s="71">
        <f>SUM(C22:C33)</f>
        <v>7638155</v>
      </c>
      <c r="D34" s="64">
        <f aca="true" t="shared" si="5" ref="D34:P34">SUM(D22:D33)</f>
        <v>1008</v>
      </c>
      <c r="E34" s="63">
        <f t="shared" si="5"/>
        <v>2634756.3</v>
      </c>
      <c r="F34" s="161">
        <f t="shared" si="5"/>
        <v>280</v>
      </c>
      <c r="G34" s="63">
        <f t="shared" si="5"/>
        <v>3157623.2333333334</v>
      </c>
      <c r="H34" s="168">
        <f t="shared" si="5"/>
        <v>374</v>
      </c>
      <c r="I34" s="164">
        <f t="shared" si="5"/>
        <v>6871013.9</v>
      </c>
      <c r="J34" s="165">
        <f t="shared" si="5"/>
        <v>1023</v>
      </c>
      <c r="K34" s="166">
        <f t="shared" si="5"/>
        <v>1272722</v>
      </c>
      <c r="L34" s="167">
        <f t="shared" si="5"/>
        <v>224</v>
      </c>
      <c r="M34" s="157">
        <f t="shared" si="5"/>
        <v>261122</v>
      </c>
      <c r="N34" s="155">
        <f t="shared" si="5"/>
        <v>98</v>
      </c>
      <c r="O34" s="63">
        <f t="shared" si="5"/>
        <v>87793</v>
      </c>
      <c r="P34" s="64">
        <f t="shared" si="5"/>
        <v>87</v>
      </c>
      <c r="S34" s="135">
        <f>SUM(S22:S33)</f>
        <v>21923185.433333334</v>
      </c>
      <c r="T34" s="136">
        <f>SUM(T22:T33)</f>
        <v>3094</v>
      </c>
    </row>
    <row r="35" spans="2:21" ht="14.25" customHeight="1" thickBot="1" thickTop="1">
      <c r="B35" s="9"/>
      <c r="C35" s="9"/>
      <c r="D35" s="162"/>
      <c r="E35" s="162"/>
      <c r="F35" s="162"/>
      <c r="G35" s="162"/>
      <c r="H35" s="163"/>
      <c r="I35" s="162"/>
      <c r="J35" s="162"/>
      <c r="K35" s="162"/>
      <c r="L35" s="162"/>
      <c r="M35" s="9"/>
      <c r="N35" s="141"/>
      <c r="O35" s="127">
        <f>C34+E34+G34+I34+K34+M34+O34</f>
        <v>21923185.433333337</v>
      </c>
      <c r="P35" s="154">
        <f>D34+F34+H34+J34+L34+N34+P34</f>
        <v>3094</v>
      </c>
      <c r="R35" s="122"/>
      <c r="S35" s="9"/>
      <c r="T35" s="9"/>
      <c r="U35" s="11"/>
    </row>
    <row r="36" spans="2:21" ht="14.25" customHeight="1" thickBot="1" thickTop="1">
      <c r="B36" s="9"/>
      <c r="C36" s="9"/>
      <c r="D36" s="9"/>
      <c r="E36" s="9"/>
      <c r="F36" s="9"/>
      <c r="G36" s="9"/>
      <c r="H36" s="24"/>
      <c r="I36" s="9"/>
      <c r="J36" s="9"/>
      <c r="K36" s="9"/>
      <c r="L36" s="9"/>
      <c r="M36" s="9"/>
      <c r="N36" s="9"/>
      <c r="O36" s="123"/>
      <c r="P36" s="11"/>
      <c r="R36" s="121"/>
      <c r="S36" s="9"/>
      <c r="T36" s="9"/>
      <c r="U36" s="11"/>
    </row>
    <row r="37" spans="1:22" s="2" customFormat="1" ht="13.5" thickBot="1">
      <c r="A37" s="308" t="s">
        <v>23</v>
      </c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33"/>
      <c r="U37" s="49"/>
      <c r="V37" s="39"/>
    </row>
    <row r="38" spans="1:21" ht="13.5" thickBot="1">
      <c r="A38" s="50"/>
      <c r="B38" s="58"/>
      <c r="C38" s="292" t="s">
        <v>0</v>
      </c>
      <c r="D38" s="290"/>
      <c r="E38" s="292" t="s">
        <v>1</v>
      </c>
      <c r="F38" s="290"/>
      <c r="G38" s="292" t="s">
        <v>2</v>
      </c>
      <c r="H38" s="290"/>
      <c r="I38" s="280" t="s">
        <v>3</v>
      </c>
      <c r="J38" s="293"/>
      <c r="K38" s="291" t="s">
        <v>4</v>
      </c>
      <c r="L38" s="281"/>
      <c r="M38" s="280" t="s">
        <v>5</v>
      </c>
      <c r="N38" s="281"/>
      <c r="O38" s="291" t="s">
        <v>6</v>
      </c>
      <c r="P38" s="282"/>
      <c r="Q38" s="82"/>
      <c r="R38" s="85"/>
      <c r="S38" s="316" t="s">
        <v>26</v>
      </c>
      <c r="T38" s="317"/>
      <c r="U38" s="9"/>
    </row>
    <row r="39" spans="1:20" ht="13.5" thickBot="1">
      <c r="A39" s="12" t="s">
        <v>7</v>
      </c>
      <c r="B39" s="59" t="s">
        <v>8</v>
      </c>
      <c r="C39" s="208" t="s">
        <v>45</v>
      </c>
      <c r="D39" s="87" t="s">
        <v>46</v>
      </c>
      <c r="E39" s="208" t="s">
        <v>45</v>
      </c>
      <c r="F39" s="87" t="s">
        <v>46</v>
      </c>
      <c r="G39" s="208" t="s">
        <v>45</v>
      </c>
      <c r="H39" s="183" t="s">
        <v>46</v>
      </c>
      <c r="I39" s="209" t="s">
        <v>45</v>
      </c>
      <c r="J39" s="87" t="s">
        <v>46</v>
      </c>
      <c r="K39" s="208" t="s">
        <v>45</v>
      </c>
      <c r="L39" s="87" t="s">
        <v>46</v>
      </c>
      <c r="M39" s="208" t="s">
        <v>45</v>
      </c>
      <c r="N39" s="87" t="s">
        <v>46</v>
      </c>
      <c r="O39" s="217" t="s">
        <v>45</v>
      </c>
      <c r="P39" s="66" t="s">
        <v>46</v>
      </c>
      <c r="Q39" s="83" t="s">
        <v>47</v>
      </c>
      <c r="R39" s="86"/>
      <c r="S39" s="241" t="s">
        <v>31</v>
      </c>
      <c r="T39" s="241" t="s">
        <v>27</v>
      </c>
    </row>
    <row r="40" spans="1:20" ht="12.75">
      <c r="A40" s="1">
        <v>2005</v>
      </c>
      <c r="B40" s="1" t="s">
        <v>17</v>
      </c>
      <c r="C40" s="188">
        <v>275266</v>
      </c>
      <c r="D40" s="184">
        <v>41</v>
      </c>
      <c r="E40" s="188">
        <v>107102</v>
      </c>
      <c r="F40" s="184">
        <v>22</v>
      </c>
      <c r="G40" s="15">
        <v>28478</v>
      </c>
      <c r="H40" s="32">
        <v>12</v>
      </c>
      <c r="I40" s="201">
        <v>657729</v>
      </c>
      <c r="J40" s="210">
        <v>94</v>
      </c>
      <c r="K40" s="188">
        <v>41513</v>
      </c>
      <c r="L40" s="88">
        <v>12</v>
      </c>
      <c r="M40" s="188">
        <v>601591</v>
      </c>
      <c r="N40" s="216">
        <v>10</v>
      </c>
      <c r="O40" s="218">
        <v>858</v>
      </c>
      <c r="P40" s="88">
        <v>2</v>
      </c>
      <c r="Q40" s="84">
        <f aca="true" t="shared" si="6" ref="Q40:Q51">J40+L40+N40+P40</f>
        <v>118</v>
      </c>
      <c r="R40" s="86"/>
      <c r="S40" s="74">
        <f>C40+E40+G40+I40+K40+M40+O40</f>
        <v>1712537</v>
      </c>
      <c r="T40" s="79">
        <f>D40+F40+H40+J40+L40+N40+P40</f>
        <v>193</v>
      </c>
    </row>
    <row r="41" spans="1:20" ht="12.75">
      <c r="A41" s="1">
        <v>2005</v>
      </c>
      <c r="B41" s="1" t="s">
        <v>18</v>
      </c>
      <c r="C41" s="189">
        <v>599932</v>
      </c>
      <c r="D41" s="185">
        <v>100</v>
      </c>
      <c r="E41" s="190">
        <v>294001</v>
      </c>
      <c r="F41" s="185">
        <v>39</v>
      </c>
      <c r="G41" s="16">
        <v>133983</v>
      </c>
      <c r="H41" s="33">
        <v>29</v>
      </c>
      <c r="I41" s="103">
        <v>1361191</v>
      </c>
      <c r="J41" s="211">
        <v>93</v>
      </c>
      <c r="K41" s="190">
        <v>73728</v>
      </c>
      <c r="L41" s="185">
        <v>26</v>
      </c>
      <c r="M41" s="189">
        <v>614885</v>
      </c>
      <c r="N41" s="185">
        <v>9</v>
      </c>
      <c r="O41" s="199">
        <v>49677</v>
      </c>
      <c r="P41" s="185">
        <v>12</v>
      </c>
      <c r="Q41" s="84">
        <f t="shared" si="6"/>
        <v>140</v>
      </c>
      <c r="R41" s="86"/>
      <c r="S41" s="18">
        <f aca="true" t="shared" si="7" ref="S41:S51">C41+E41+G41+I41+K41+M41+O41</f>
        <v>3127397</v>
      </c>
      <c r="T41" s="80">
        <f aca="true" t="shared" si="8" ref="T41:T51">D41+F41+H41+J41+L41+N41+P41</f>
        <v>308</v>
      </c>
    </row>
    <row r="42" spans="1:20" ht="12.75">
      <c r="A42" s="1">
        <v>2005</v>
      </c>
      <c r="B42" s="1" t="s">
        <v>19</v>
      </c>
      <c r="C42" s="190">
        <v>364331</v>
      </c>
      <c r="D42" s="185">
        <v>98</v>
      </c>
      <c r="E42" s="190">
        <v>124025</v>
      </c>
      <c r="F42" s="185">
        <v>26</v>
      </c>
      <c r="G42" s="16">
        <v>69461</v>
      </c>
      <c r="H42" s="33">
        <v>33</v>
      </c>
      <c r="I42" s="202">
        <v>657729</v>
      </c>
      <c r="J42" s="211">
        <v>94</v>
      </c>
      <c r="K42" s="190">
        <v>23412</v>
      </c>
      <c r="L42" s="185">
        <v>10</v>
      </c>
      <c r="M42" s="190">
        <v>13277</v>
      </c>
      <c r="N42" s="185">
        <v>8</v>
      </c>
      <c r="O42" s="199">
        <v>2891</v>
      </c>
      <c r="P42" s="185">
        <v>2</v>
      </c>
      <c r="Q42" s="84">
        <f t="shared" si="6"/>
        <v>114</v>
      </c>
      <c r="R42" s="86"/>
      <c r="S42" s="18">
        <f t="shared" si="7"/>
        <v>1255126</v>
      </c>
      <c r="T42" s="80">
        <f t="shared" si="8"/>
        <v>271</v>
      </c>
    </row>
    <row r="43" spans="1:20" ht="12.75">
      <c r="A43" s="1">
        <v>2005</v>
      </c>
      <c r="B43" s="1" t="s">
        <v>20</v>
      </c>
      <c r="C43" s="191">
        <v>363117</v>
      </c>
      <c r="D43" s="186">
        <v>91</v>
      </c>
      <c r="E43" s="191">
        <v>101461</v>
      </c>
      <c r="F43" s="186">
        <v>27</v>
      </c>
      <c r="G43" s="17">
        <v>803539</v>
      </c>
      <c r="H43" s="34">
        <v>36</v>
      </c>
      <c r="I43" s="203">
        <v>209839</v>
      </c>
      <c r="J43" s="212">
        <v>70</v>
      </c>
      <c r="K43" s="191">
        <v>23303</v>
      </c>
      <c r="L43" s="186">
        <v>13</v>
      </c>
      <c r="M43" s="191">
        <v>50038</v>
      </c>
      <c r="N43" s="186">
        <v>13</v>
      </c>
      <c r="O43" s="200">
        <v>2438</v>
      </c>
      <c r="P43" s="186">
        <v>2</v>
      </c>
      <c r="Q43" s="19">
        <f t="shared" si="6"/>
        <v>98</v>
      </c>
      <c r="R43" s="61"/>
      <c r="S43" s="18">
        <f t="shared" si="7"/>
        <v>1553735</v>
      </c>
      <c r="T43" s="80">
        <f t="shared" si="8"/>
        <v>252</v>
      </c>
    </row>
    <row r="44" spans="1:20" ht="12.75">
      <c r="A44" s="1">
        <v>2005</v>
      </c>
      <c r="B44" s="1" t="s">
        <v>9</v>
      </c>
      <c r="C44" s="190">
        <v>3367991</v>
      </c>
      <c r="D44" s="185">
        <v>124</v>
      </c>
      <c r="E44" s="190">
        <v>266605</v>
      </c>
      <c r="F44" s="185">
        <v>37</v>
      </c>
      <c r="G44" s="14">
        <v>30113</v>
      </c>
      <c r="H44" s="33">
        <v>25</v>
      </c>
      <c r="I44" s="199">
        <v>573191</v>
      </c>
      <c r="J44" s="213">
        <v>81</v>
      </c>
      <c r="K44" s="190">
        <v>83847</v>
      </c>
      <c r="L44" s="185">
        <v>13</v>
      </c>
      <c r="M44" s="190">
        <v>79850</v>
      </c>
      <c r="N44" s="185">
        <v>7</v>
      </c>
      <c r="O44" s="190">
        <v>4537</v>
      </c>
      <c r="P44" s="185">
        <v>2</v>
      </c>
      <c r="Q44" s="19">
        <f t="shared" si="6"/>
        <v>103</v>
      </c>
      <c r="R44" s="61"/>
      <c r="S44" s="18">
        <f t="shared" si="7"/>
        <v>4406134</v>
      </c>
      <c r="T44" s="80">
        <f t="shared" si="8"/>
        <v>289</v>
      </c>
    </row>
    <row r="45" spans="1:20" ht="12.75">
      <c r="A45" s="1">
        <v>2005</v>
      </c>
      <c r="B45" s="1" t="s">
        <v>10</v>
      </c>
      <c r="C45" s="190">
        <v>275851</v>
      </c>
      <c r="D45" s="185">
        <v>103</v>
      </c>
      <c r="E45" s="190">
        <v>56677</v>
      </c>
      <c r="F45" s="185">
        <v>21</v>
      </c>
      <c r="G45" s="14">
        <v>144509</v>
      </c>
      <c r="H45" s="33">
        <v>41</v>
      </c>
      <c r="I45" s="199">
        <v>290859</v>
      </c>
      <c r="J45" s="213">
        <v>121</v>
      </c>
      <c r="K45" s="190">
        <v>28770</v>
      </c>
      <c r="L45" s="185">
        <v>16</v>
      </c>
      <c r="M45" s="190">
        <v>7253</v>
      </c>
      <c r="N45" s="185">
        <v>8</v>
      </c>
      <c r="O45" s="190">
        <v>8399</v>
      </c>
      <c r="P45" s="185">
        <v>5</v>
      </c>
      <c r="Q45" s="19">
        <f t="shared" si="6"/>
        <v>150</v>
      </c>
      <c r="R45" s="61"/>
      <c r="S45" s="18">
        <f t="shared" si="7"/>
        <v>812318</v>
      </c>
      <c r="T45" s="80">
        <f t="shared" si="8"/>
        <v>315</v>
      </c>
    </row>
    <row r="46" spans="1:20" ht="12.75">
      <c r="A46" s="1">
        <v>2005</v>
      </c>
      <c r="B46" s="1" t="s">
        <v>11</v>
      </c>
      <c r="C46" s="190">
        <v>766029</v>
      </c>
      <c r="D46" s="185">
        <v>96</v>
      </c>
      <c r="E46" s="190">
        <v>646918</v>
      </c>
      <c r="F46" s="185">
        <v>27</v>
      </c>
      <c r="G46" s="14">
        <v>392388</v>
      </c>
      <c r="H46" s="33">
        <v>45</v>
      </c>
      <c r="I46" s="199">
        <v>548131</v>
      </c>
      <c r="J46" s="213">
        <v>138</v>
      </c>
      <c r="K46" s="190">
        <v>30190</v>
      </c>
      <c r="L46" s="185">
        <v>18</v>
      </c>
      <c r="M46" s="190">
        <v>54035</v>
      </c>
      <c r="N46" s="185">
        <v>13</v>
      </c>
      <c r="O46" s="190">
        <v>23038</v>
      </c>
      <c r="P46" s="53">
        <v>2</v>
      </c>
      <c r="Q46" s="19">
        <f t="shared" si="6"/>
        <v>171</v>
      </c>
      <c r="R46" s="61"/>
      <c r="S46" s="18">
        <f t="shared" si="7"/>
        <v>2460729</v>
      </c>
      <c r="T46" s="80">
        <f t="shared" si="8"/>
        <v>339</v>
      </c>
    </row>
    <row r="47" spans="1:20" ht="12.75">
      <c r="A47" s="1">
        <v>2005</v>
      </c>
      <c r="B47" s="1" t="s">
        <v>12</v>
      </c>
      <c r="C47" s="190">
        <v>722945</v>
      </c>
      <c r="D47" s="185">
        <v>73</v>
      </c>
      <c r="E47" s="190">
        <v>30167</v>
      </c>
      <c r="F47" s="185">
        <v>13</v>
      </c>
      <c r="G47" s="14">
        <v>117090</v>
      </c>
      <c r="H47" s="33">
        <v>47</v>
      </c>
      <c r="I47" s="199">
        <v>882922</v>
      </c>
      <c r="J47" s="214">
        <v>104</v>
      </c>
      <c r="K47" s="190">
        <v>17712</v>
      </c>
      <c r="L47" s="185">
        <v>17</v>
      </c>
      <c r="M47" s="190">
        <v>80476</v>
      </c>
      <c r="N47" s="185">
        <v>19</v>
      </c>
      <c r="O47" s="190">
        <v>0</v>
      </c>
      <c r="P47" s="185">
        <v>0</v>
      </c>
      <c r="Q47" s="19">
        <f t="shared" si="6"/>
        <v>140</v>
      </c>
      <c r="R47" s="61"/>
      <c r="S47" s="18">
        <f t="shared" si="7"/>
        <v>1851312</v>
      </c>
      <c r="T47" s="80">
        <f t="shared" si="8"/>
        <v>273</v>
      </c>
    </row>
    <row r="48" spans="1:20" ht="12.75">
      <c r="A48" s="1">
        <v>2005</v>
      </c>
      <c r="B48" s="1" t="s">
        <v>13</v>
      </c>
      <c r="C48" s="190">
        <v>304625</v>
      </c>
      <c r="D48" s="185">
        <v>71</v>
      </c>
      <c r="E48" s="190">
        <v>156882</v>
      </c>
      <c r="F48" s="185">
        <v>27</v>
      </c>
      <c r="G48" s="14">
        <v>35209</v>
      </c>
      <c r="H48" s="33">
        <v>24</v>
      </c>
      <c r="I48" s="199">
        <v>500615</v>
      </c>
      <c r="J48" s="213">
        <v>141</v>
      </c>
      <c r="K48" s="190">
        <v>14460</v>
      </c>
      <c r="L48" s="185">
        <v>12</v>
      </c>
      <c r="M48" s="190">
        <v>13532</v>
      </c>
      <c r="N48" s="185">
        <v>14</v>
      </c>
      <c r="O48" s="190">
        <v>46</v>
      </c>
      <c r="P48" s="185">
        <v>2</v>
      </c>
      <c r="Q48" s="19">
        <f t="shared" si="6"/>
        <v>169</v>
      </c>
      <c r="R48" s="61"/>
      <c r="S48" s="18">
        <f t="shared" si="7"/>
        <v>1025369</v>
      </c>
      <c r="T48" s="80">
        <f t="shared" si="8"/>
        <v>291</v>
      </c>
    </row>
    <row r="49" spans="1:20" ht="12.75">
      <c r="A49" s="1">
        <v>2005</v>
      </c>
      <c r="B49" s="1" t="s">
        <v>14</v>
      </c>
      <c r="C49" s="190">
        <v>116150</v>
      </c>
      <c r="D49" s="185">
        <v>82</v>
      </c>
      <c r="E49" s="190">
        <v>190717</v>
      </c>
      <c r="F49" s="185">
        <v>31</v>
      </c>
      <c r="G49" s="14">
        <v>262507</v>
      </c>
      <c r="H49" s="33">
        <v>33</v>
      </c>
      <c r="I49" s="199">
        <v>922887</v>
      </c>
      <c r="J49" s="213">
        <v>122</v>
      </c>
      <c r="K49" s="190">
        <v>172827</v>
      </c>
      <c r="L49" s="185">
        <v>25</v>
      </c>
      <c r="M49" s="190">
        <v>12778</v>
      </c>
      <c r="N49" s="185">
        <v>4</v>
      </c>
      <c r="O49" s="190">
        <v>6084</v>
      </c>
      <c r="P49" s="185">
        <v>0</v>
      </c>
      <c r="Q49" s="19">
        <f t="shared" si="6"/>
        <v>151</v>
      </c>
      <c r="R49" s="61"/>
      <c r="S49" s="18">
        <f t="shared" si="7"/>
        <v>1683950</v>
      </c>
      <c r="T49" s="80">
        <f t="shared" si="8"/>
        <v>297</v>
      </c>
    </row>
    <row r="50" spans="1:20" ht="12.75">
      <c r="A50" s="1">
        <v>2005</v>
      </c>
      <c r="B50" s="1" t="s">
        <v>15</v>
      </c>
      <c r="C50" s="190">
        <v>7583377</v>
      </c>
      <c r="D50" s="185">
        <v>192</v>
      </c>
      <c r="E50" s="190">
        <v>412554</v>
      </c>
      <c r="F50" s="185">
        <v>33</v>
      </c>
      <c r="G50" s="14">
        <v>2009626</v>
      </c>
      <c r="H50" s="33">
        <v>52</v>
      </c>
      <c r="I50" s="199">
        <v>37233564</v>
      </c>
      <c r="J50" s="213">
        <v>206</v>
      </c>
      <c r="K50" s="190">
        <v>1773157</v>
      </c>
      <c r="L50" s="185">
        <v>35</v>
      </c>
      <c r="M50" s="190">
        <v>209707</v>
      </c>
      <c r="N50" s="185">
        <v>15</v>
      </c>
      <c r="O50" s="190">
        <v>37337</v>
      </c>
      <c r="P50" s="185">
        <v>12</v>
      </c>
      <c r="Q50" s="19">
        <f t="shared" si="6"/>
        <v>268</v>
      </c>
      <c r="R50" s="61"/>
      <c r="S50" s="18">
        <f t="shared" si="7"/>
        <v>49259322</v>
      </c>
      <c r="T50" s="80">
        <f t="shared" si="8"/>
        <v>545</v>
      </c>
    </row>
    <row r="51" spans="1:20" ht="13.5" thickBot="1">
      <c r="A51" s="1">
        <v>2005</v>
      </c>
      <c r="B51" s="1" t="s">
        <v>16</v>
      </c>
      <c r="C51" s="192">
        <v>660425</v>
      </c>
      <c r="D51" s="187">
        <v>67</v>
      </c>
      <c r="E51" s="192">
        <v>567424</v>
      </c>
      <c r="F51" s="31">
        <v>30</v>
      </c>
      <c r="G51" s="193">
        <v>294055</v>
      </c>
      <c r="H51" s="35">
        <v>23</v>
      </c>
      <c r="I51" s="204">
        <v>15101836</v>
      </c>
      <c r="J51" s="215">
        <v>164</v>
      </c>
      <c r="K51" s="192">
        <v>24904</v>
      </c>
      <c r="L51" s="187">
        <v>12</v>
      </c>
      <c r="M51" s="192">
        <v>4076</v>
      </c>
      <c r="N51" s="187">
        <v>7</v>
      </c>
      <c r="O51" s="192">
        <v>1003</v>
      </c>
      <c r="P51" s="187">
        <v>1</v>
      </c>
      <c r="Q51" s="19">
        <f t="shared" si="6"/>
        <v>184</v>
      </c>
      <c r="R51" s="61"/>
      <c r="S51" s="249">
        <f t="shared" si="7"/>
        <v>16653723</v>
      </c>
      <c r="T51" s="81">
        <f t="shared" si="8"/>
        <v>304</v>
      </c>
    </row>
    <row r="52" spans="3:20" ht="14.25" thickBot="1" thickTop="1">
      <c r="C52" s="63">
        <f>SUM(C40:C51)</f>
        <v>15400039</v>
      </c>
      <c r="D52" s="64">
        <f aca="true" t="shared" si="9" ref="D52:P52">SUM(D40:D51)</f>
        <v>1138</v>
      </c>
      <c r="E52" s="181">
        <f t="shared" si="9"/>
        <v>2954533</v>
      </c>
      <c r="F52" s="64">
        <f t="shared" si="9"/>
        <v>333</v>
      </c>
      <c r="G52" s="181">
        <f t="shared" si="9"/>
        <v>4320958</v>
      </c>
      <c r="H52" s="64">
        <f t="shared" si="9"/>
        <v>400</v>
      </c>
      <c r="I52" s="181">
        <f t="shared" si="9"/>
        <v>58940493</v>
      </c>
      <c r="J52" s="64">
        <f t="shared" si="9"/>
        <v>1428</v>
      </c>
      <c r="K52" s="181">
        <f t="shared" si="9"/>
        <v>2307823</v>
      </c>
      <c r="L52" s="64">
        <f t="shared" si="9"/>
        <v>209</v>
      </c>
      <c r="M52" s="181">
        <f t="shared" si="9"/>
        <v>1741498</v>
      </c>
      <c r="N52" s="64">
        <f t="shared" si="9"/>
        <v>127</v>
      </c>
      <c r="O52" s="90">
        <f t="shared" si="9"/>
        <v>136308</v>
      </c>
      <c r="P52" s="89">
        <f t="shared" si="9"/>
        <v>42</v>
      </c>
      <c r="Q52" s="29">
        <f>SUM(Q40:Q51)</f>
        <v>1806</v>
      </c>
      <c r="R52" s="24"/>
      <c r="S52" s="131">
        <f>SUM(S40:S51)</f>
        <v>85801652</v>
      </c>
      <c r="T52" s="137">
        <f>SUM(T40:T51)</f>
        <v>3677</v>
      </c>
    </row>
    <row r="53" spans="3:16" ht="14.25" thickBot="1" thickTop="1">
      <c r="C53" s="162"/>
      <c r="D53" s="162"/>
      <c r="E53" s="162"/>
      <c r="F53" s="162"/>
      <c r="G53" s="162"/>
      <c r="H53" s="163"/>
      <c r="I53" s="162"/>
      <c r="J53" s="162"/>
      <c r="K53" s="162"/>
      <c r="L53" s="162"/>
      <c r="M53" s="162"/>
      <c r="N53" s="180"/>
      <c r="O53" s="124">
        <f>C52+E52+G52+I52+K52+M52+O52</f>
        <v>85801652</v>
      </c>
      <c r="P53" s="126">
        <f>D52+F52+H52+J52+L52+N52+P52</f>
        <v>3677</v>
      </c>
    </row>
    <row r="54" spans="5:16" ht="13.5" thickTop="1">
      <c r="E54" s="9"/>
      <c r="J54" s="9"/>
      <c r="K54" s="9"/>
      <c r="O54" s="125"/>
      <c r="P54" s="125"/>
    </row>
    <row r="55" ht="13.5" thickBot="1">
      <c r="U55" s="9"/>
    </row>
    <row r="56" spans="1:21" ht="13.5" thickBot="1">
      <c r="A56" s="308" t="s">
        <v>24</v>
      </c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33"/>
      <c r="U56" s="49"/>
    </row>
    <row r="57" spans="1:21" ht="13.5" thickBot="1">
      <c r="A57" s="46"/>
      <c r="B57" s="58"/>
      <c r="C57" s="289" t="s">
        <v>0</v>
      </c>
      <c r="D57" s="290"/>
      <c r="E57" s="292" t="s">
        <v>1</v>
      </c>
      <c r="F57" s="290"/>
      <c r="G57" s="292" t="s">
        <v>2</v>
      </c>
      <c r="H57" s="290"/>
      <c r="I57" s="280" t="s">
        <v>3</v>
      </c>
      <c r="J57" s="281"/>
      <c r="K57" s="280" t="s">
        <v>4</v>
      </c>
      <c r="L57" s="281"/>
      <c r="M57" s="280" t="s">
        <v>5</v>
      </c>
      <c r="N57" s="281"/>
      <c r="O57" s="280" t="s">
        <v>6</v>
      </c>
      <c r="P57" s="282"/>
      <c r="Q57" s="82"/>
      <c r="R57" s="182"/>
      <c r="S57" s="316" t="s">
        <v>26</v>
      </c>
      <c r="T57" s="318"/>
      <c r="U57" s="48"/>
    </row>
    <row r="58" spans="1:20" ht="13.5" thickBot="1">
      <c r="A58" s="12" t="s">
        <v>7</v>
      </c>
      <c r="B58" s="59" t="s">
        <v>8</v>
      </c>
      <c r="C58" s="207" t="s">
        <v>45</v>
      </c>
      <c r="D58" s="87" t="s">
        <v>46</v>
      </c>
      <c r="E58" s="208" t="s">
        <v>45</v>
      </c>
      <c r="F58" s="87" t="s">
        <v>46</v>
      </c>
      <c r="G58" s="208" t="s">
        <v>45</v>
      </c>
      <c r="H58" s="183" t="s">
        <v>46</v>
      </c>
      <c r="I58" s="209" t="s">
        <v>45</v>
      </c>
      <c r="J58" s="87" t="s">
        <v>46</v>
      </c>
      <c r="K58" s="208" t="s">
        <v>45</v>
      </c>
      <c r="L58" s="87" t="s">
        <v>46</v>
      </c>
      <c r="M58" s="208" t="s">
        <v>45</v>
      </c>
      <c r="N58" s="87" t="s">
        <v>46</v>
      </c>
      <c r="O58" s="208" t="s">
        <v>45</v>
      </c>
      <c r="P58" s="13" t="s">
        <v>46</v>
      </c>
      <c r="Q58" s="83" t="s">
        <v>47</v>
      </c>
      <c r="R58" s="86"/>
      <c r="S58" s="250" t="s">
        <v>49</v>
      </c>
      <c r="T58" s="250" t="s">
        <v>27</v>
      </c>
    </row>
    <row r="59" spans="1:21" ht="13.5" thickTop="1">
      <c r="A59" s="5">
        <v>2006</v>
      </c>
      <c r="B59" s="60" t="s">
        <v>17</v>
      </c>
      <c r="C59" s="57">
        <v>312528</v>
      </c>
      <c r="D59" s="194">
        <v>74</v>
      </c>
      <c r="E59" s="188">
        <v>113489</v>
      </c>
      <c r="F59" s="205">
        <v>17</v>
      </c>
      <c r="G59" s="198">
        <v>27994</v>
      </c>
      <c r="H59" s="184">
        <v>6</v>
      </c>
      <c r="I59" s="201">
        <v>1237375</v>
      </c>
      <c r="J59" s="52">
        <v>122</v>
      </c>
      <c r="K59" s="188">
        <v>23224</v>
      </c>
      <c r="L59" s="52">
        <v>7</v>
      </c>
      <c r="M59" s="188">
        <v>5843</v>
      </c>
      <c r="N59" s="197">
        <v>3</v>
      </c>
      <c r="O59" s="198">
        <v>3436</v>
      </c>
      <c r="P59" s="52">
        <v>13</v>
      </c>
      <c r="Q59" s="20">
        <f aca="true" t="shared" si="10" ref="Q59:Q70">J59+L59+N59+P59</f>
        <v>145</v>
      </c>
      <c r="R59" s="61"/>
      <c r="S59" s="74">
        <f>C59+E59+G59+I59+K59+M59+O59</f>
        <v>1723889</v>
      </c>
      <c r="T59" s="251">
        <f>D59+F59+H59+J59+L59+N59+P59</f>
        <v>242</v>
      </c>
      <c r="U59" s="7"/>
    </row>
    <row r="60" spans="1:20" ht="12.75">
      <c r="A60" s="5">
        <v>2006</v>
      </c>
      <c r="B60" s="60" t="s">
        <v>18</v>
      </c>
      <c r="C60" s="57">
        <v>882569</v>
      </c>
      <c r="D60" s="30">
        <v>91</v>
      </c>
      <c r="E60" s="206">
        <v>23803</v>
      </c>
      <c r="F60" s="53">
        <v>12</v>
      </c>
      <c r="G60" s="199">
        <v>356386</v>
      </c>
      <c r="H60" s="185">
        <v>18</v>
      </c>
      <c r="I60" s="103">
        <v>1748951</v>
      </c>
      <c r="J60" s="53">
        <v>133</v>
      </c>
      <c r="K60" s="190">
        <v>18514</v>
      </c>
      <c r="L60" s="53">
        <v>12</v>
      </c>
      <c r="M60" s="190">
        <v>172456</v>
      </c>
      <c r="N60" s="53">
        <v>13</v>
      </c>
      <c r="O60" s="199">
        <v>531</v>
      </c>
      <c r="P60" s="53">
        <v>6</v>
      </c>
      <c r="Q60" s="20">
        <f t="shared" si="10"/>
        <v>164</v>
      </c>
      <c r="R60" s="61"/>
      <c r="S60" s="18">
        <f aca="true" t="shared" si="11" ref="S60:S70">C60+E60+G60+I60+K60+M60+O60</f>
        <v>3203210</v>
      </c>
      <c r="T60" s="252">
        <f aca="true" t="shared" si="12" ref="T60:T70">D60+F60+H60+J60+L60+N60+P60</f>
        <v>285</v>
      </c>
    </row>
    <row r="61" spans="1:20" ht="12.75">
      <c r="A61" s="5">
        <v>2006</v>
      </c>
      <c r="B61" s="60" t="s">
        <v>19</v>
      </c>
      <c r="C61" s="57">
        <v>236651</v>
      </c>
      <c r="D61" s="36">
        <v>72</v>
      </c>
      <c r="E61" s="206">
        <v>219501</v>
      </c>
      <c r="F61" s="53">
        <v>16</v>
      </c>
      <c r="G61" s="199">
        <v>97171</v>
      </c>
      <c r="H61" s="185">
        <v>36</v>
      </c>
      <c r="I61" s="202">
        <v>1252122</v>
      </c>
      <c r="J61" s="53">
        <v>153</v>
      </c>
      <c r="K61" s="190">
        <v>34110</v>
      </c>
      <c r="L61" s="53">
        <v>14</v>
      </c>
      <c r="M61" s="190">
        <v>21926</v>
      </c>
      <c r="N61" s="53">
        <v>20</v>
      </c>
      <c r="O61" s="199">
        <v>0</v>
      </c>
      <c r="P61" s="53">
        <v>0</v>
      </c>
      <c r="Q61" s="20">
        <f t="shared" si="10"/>
        <v>187</v>
      </c>
      <c r="R61" s="61"/>
      <c r="S61" s="18">
        <f t="shared" si="11"/>
        <v>1861481</v>
      </c>
      <c r="T61" s="252">
        <f t="shared" si="12"/>
        <v>311</v>
      </c>
    </row>
    <row r="62" spans="1:20" ht="12.75">
      <c r="A62" s="5">
        <v>2006</v>
      </c>
      <c r="B62" s="60" t="s">
        <v>20</v>
      </c>
      <c r="C62" s="57">
        <v>284257</v>
      </c>
      <c r="D62" s="195">
        <v>72</v>
      </c>
      <c r="E62" s="206">
        <v>83653</v>
      </c>
      <c r="F62" s="54">
        <v>23</v>
      </c>
      <c r="G62" s="200">
        <v>118972</v>
      </c>
      <c r="H62" s="186">
        <v>21</v>
      </c>
      <c r="I62" s="203">
        <v>529019</v>
      </c>
      <c r="J62" s="54">
        <v>144</v>
      </c>
      <c r="K62" s="191">
        <v>5627</v>
      </c>
      <c r="L62" s="54">
        <v>8</v>
      </c>
      <c r="M62" s="191">
        <v>848</v>
      </c>
      <c r="N62" s="54">
        <v>2</v>
      </c>
      <c r="O62" s="200">
        <v>36842</v>
      </c>
      <c r="P62" s="54">
        <v>20</v>
      </c>
      <c r="Q62" s="20">
        <f t="shared" si="10"/>
        <v>174</v>
      </c>
      <c r="R62" s="61"/>
      <c r="S62" s="18">
        <f t="shared" si="11"/>
        <v>1059218</v>
      </c>
      <c r="T62" s="252">
        <f t="shared" si="12"/>
        <v>290</v>
      </c>
    </row>
    <row r="63" spans="1:20" ht="12.75">
      <c r="A63" s="5">
        <v>2006</v>
      </c>
      <c r="B63" s="60" t="s">
        <v>9</v>
      </c>
      <c r="C63" s="57">
        <v>366058</v>
      </c>
      <c r="D63" s="30">
        <v>108</v>
      </c>
      <c r="E63" s="206">
        <v>221962</v>
      </c>
      <c r="F63" s="53">
        <v>14</v>
      </c>
      <c r="G63" s="190">
        <v>480538</v>
      </c>
      <c r="H63" s="185">
        <v>21</v>
      </c>
      <c r="I63" s="199">
        <v>773741</v>
      </c>
      <c r="J63" s="53">
        <v>107</v>
      </c>
      <c r="K63" s="190">
        <v>12258</v>
      </c>
      <c r="L63" s="53">
        <v>12</v>
      </c>
      <c r="M63" s="190">
        <v>35392</v>
      </c>
      <c r="N63" s="53">
        <v>15</v>
      </c>
      <c r="O63" s="190">
        <v>911</v>
      </c>
      <c r="P63" s="53">
        <v>3</v>
      </c>
      <c r="Q63" s="20">
        <f t="shared" si="10"/>
        <v>137</v>
      </c>
      <c r="R63" s="61"/>
      <c r="S63" s="18">
        <f t="shared" si="11"/>
        <v>1890860</v>
      </c>
      <c r="T63" s="252">
        <f t="shared" si="12"/>
        <v>280</v>
      </c>
    </row>
    <row r="64" spans="1:20" ht="12.75">
      <c r="A64" s="5">
        <v>2006</v>
      </c>
      <c r="B64" s="60" t="s">
        <v>10</v>
      </c>
      <c r="C64" s="57">
        <v>342242</v>
      </c>
      <c r="D64" s="195">
        <v>123</v>
      </c>
      <c r="E64" s="206">
        <v>70093</v>
      </c>
      <c r="F64" s="53">
        <v>11</v>
      </c>
      <c r="G64" s="190">
        <v>186180</v>
      </c>
      <c r="H64" s="185">
        <v>27</v>
      </c>
      <c r="I64" s="199">
        <v>381586</v>
      </c>
      <c r="J64" s="53">
        <v>137</v>
      </c>
      <c r="K64" s="190">
        <v>33958</v>
      </c>
      <c r="L64" s="53">
        <v>28</v>
      </c>
      <c r="M64" s="190">
        <v>178763</v>
      </c>
      <c r="N64" s="53">
        <v>10</v>
      </c>
      <c r="O64" s="190">
        <v>1765</v>
      </c>
      <c r="P64" s="53">
        <v>10</v>
      </c>
      <c r="Q64" s="20">
        <f t="shared" si="10"/>
        <v>185</v>
      </c>
      <c r="R64" s="61"/>
      <c r="S64" s="18">
        <f t="shared" si="11"/>
        <v>1194587</v>
      </c>
      <c r="T64" s="252">
        <f t="shared" si="12"/>
        <v>346</v>
      </c>
    </row>
    <row r="65" spans="1:20" ht="12.75">
      <c r="A65" s="5">
        <v>2006</v>
      </c>
      <c r="B65" s="60" t="s">
        <v>11</v>
      </c>
      <c r="C65" s="57">
        <v>342242</v>
      </c>
      <c r="D65" s="30">
        <v>106</v>
      </c>
      <c r="E65" s="206">
        <v>45583</v>
      </c>
      <c r="F65" s="53">
        <v>20</v>
      </c>
      <c r="G65" s="190">
        <v>17301</v>
      </c>
      <c r="H65" s="185">
        <v>21</v>
      </c>
      <c r="I65" s="199">
        <v>2189603</v>
      </c>
      <c r="J65" s="53">
        <v>93</v>
      </c>
      <c r="K65" s="190">
        <v>34854</v>
      </c>
      <c r="L65" s="53">
        <v>36</v>
      </c>
      <c r="M65" s="190">
        <v>1386</v>
      </c>
      <c r="N65" s="53">
        <v>1</v>
      </c>
      <c r="O65" s="190">
        <v>183</v>
      </c>
      <c r="P65" s="53">
        <v>2</v>
      </c>
      <c r="Q65" s="20">
        <f t="shared" si="10"/>
        <v>132</v>
      </c>
      <c r="R65" s="61"/>
      <c r="S65" s="18">
        <f t="shared" si="11"/>
        <v>2631152</v>
      </c>
      <c r="T65" s="252">
        <f t="shared" si="12"/>
        <v>279</v>
      </c>
    </row>
    <row r="66" spans="1:20" ht="12.75">
      <c r="A66" s="5">
        <v>2006</v>
      </c>
      <c r="B66" s="60" t="s">
        <v>12</v>
      </c>
      <c r="C66" s="57">
        <v>979682</v>
      </c>
      <c r="D66" s="30">
        <v>73</v>
      </c>
      <c r="E66" s="206">
        <v>55100</v>
      </c>
      <c r="F66" s="53">
        <v>13</v>
      </c>
      <c r="G66" s="190">
        <v>215334</v>
      </c>
      <c r="H66" s="185">
        <v>23</v>
      </c>
      <c r="I66" s="199">
        <v>593023</v>
      </c>
      <c r="J66" s="54">
        <v>109</v>
      </c>
      <c r="K66" s="190">
        <v>103276</v>
      </c>
      <c r="L66" s="53">
        <v>27</v>
      </c>
      <c r="M66" s="190">
        <v>99678</v>
      </c>
      <c r="N66" s="53">
        <v>11</v>
      </c>
      <c r="O66" s="190">
        <v>432</v>
      </c>
      <c r="P66" s="53">
        <v>3</v>
      </c>
      <c r="Q66" s="20">
        <f t="shared" si="10"/>
        <v>150</v>
      </c>
      <c r="R66" s="61"/>
      <c r="S66" s="18">
        <f t="shared" si="11"/>
        <v>2046525</v>
      </c>
      <c r="T66" s="252">
        <f t="shared" si="12"/>
        <v>259</v>
      </c>
    </row>
    <row r="67" spans="1:20" ht="12.75">
      <c r="A67" s="5">
        <v>2006</v>
      </c>
      <c r="B67" s="60" t="s">
        <v>13</v>
      </c>
      <c r="C67" s="57">
        <v>346640</v>
      </c>
      <c r="D67" s="30">
        <v>82</v>
      </c>
      <c r="E67" s="206">
        <v>483445</v>
      </c>
      <c r="F67" s="53">
        <v>21</v>
      </c>
      <c r="G67" s="190">
        <v>476092</v>
      </c>
      <c r="H67" s="185">
        <v>28</v>
      </c>
      <c r="I67" s="199">
        <v>729383</v>
      </c>
      <c r="J67" s="53">
        <v>111</v>
      </c>
      <c r="K67" s="190">
        <v>103861</v>
      </c>
      <c r="L67" s="53">
        <v>16</v>
      </c>
      <c r="M67" s="190">
        <v>1497</v>
      </c>
      <c r="N67" s="53">
        <v>4</v>
      </c>
      <c r="O67" s="190">
        <v>5693</v>
      </c>
      <c r="P67" s="53">
        <v>3</v>
      </c>
      <c r="Q67" s="20">
        <f t="shared" si="10"/>
        <v>134</v>
      </c>
      <c r="R67" s="61"/>
      <c r="S67" s="18">
        <f t="shared" si="11"/>
        <v>2146611</v>
      </c>
      <c r="T67" s="252">
        <f t="shared" si="12"/>
        <v>265</v>
      </c>
    </row>
    <row r="68" spans="1:20" ht="12.75">
      <c r="A68" s="5">
        <v>2006</v>
      </c>
      <c r="B68" s="60" t="s">
        <v>14</v>
      </c>
      <c r="C68" s="57">
        <v>207053</v>
      </c>
      <c r="D68" s="30">
        <v>72</v>
      </c>
      <c r="E68" s="206">
        <v>52489</v>
      </c>
      <c r="F68" s="53">
        <v>45</v>
      </c>
      <c r="G68" s="190">
        <v>80431</v>
      </c>
      <c r="H68" s="185">
        <v>12</v>
      </c>
      <c r="I68" s="199">
        <v>489716</v>
      </c>
      <c r="J68" s="53">
        <v>138</v>
      </c>
      <c r="K68" s="190">
        <v>55062</v>
      </c>
      <c r="L68" s="53">
        <v>39</v>
      </c>
      <c r="M68" s="190">
        <v>22336</v>
      </c>
      <c r="N68" s="53">
        <v>10</v>
      </c>
      <c r="O68" s="190">
        <v>4931</v>
      </c>
      <c r="P68" s="53">
        <v>9</v>
      </c>
      <c r="Q68" s="20">
        <f t="shared" si="10"/>
        <v>196</v>
      </c>
      <c r="R68" s="61"/>
      <c r="S68" s="18">
        <f t="shared" si="11"/>
        <v>912018</v>
      </c>
      <c r="T68" s="252">
        <f t="shared" si="12"/>
        <v>325</v>
      </c>
    </row>
    <row r="69" spans="1:20" ht="12.75">
      <c r="A69" s="5">
        <v>2006</v>
      </c>
      <c r="B69" s="60" t="s">
        <v>15</v>
      </c>
      <c r="C69" s="57">
        <v>685323</v>
      </c>
      <c r="D69" s="36">
        <v>67</v>
      </c>
      <c r="E69" s="206">
        <v>44713</v>
      </c>
      <c r="F69" s="53">
        <v>17</v>
      </c>
      <c r="G69" s="190">
        <v>123357</v>
      </c>
      <c r="H69" s="185">
        <v>13</v>
      </c>
      <c r="I69" s="199">
        <v>987059</v>
      </c>
      <c r="J69" s="53">
        <v>186</v>
      </c>
      <c r="K69" s="190">
        <v>27507</v>
      </c>
      <c r="L69" s="53">
        <v>8</v>
      </c>
      <c r="M69" s="190">
        <v>101117</v>
      </c>
      <c r="N69" s="53">
        <v>11</v>
      </c>
      <c r="O69" s="190">
        <v>26896</v>
      </c>
      <c r="P69" s="53">
        <v>10</v>
      </c>
      <c r="Q69" s="20">
        <f t="shared" si="10"/>
        <v>215</v>
      </c>
      <c r="R69" s="61"/>
      <c r="S69" s="18">
        <f t="shared" si="11"/>
        <v>1995972</v>
      </c>
      <c r="T69" s="252">
        <f t="shared" si="12"/>
        <v>312</v>
      </c>
    </row>
    <row r="70" spans="1:20" ht="13.5" thickBot="1">
      <c r="A70" s="5">
        <v>2006</v>
      </c>
      <c r="B70" s="60" t="s">
        <v>16</v>
      </c>
      <c r="C70" s="62">
        <v>317314</v>
      </c>
      <c r="D70" s="196">
        <v>59</v>
      </c>
      <c r="E70" s="192">
        <v>3564</v>
      </c>
      <c r="F70" s="55">
        <v>5</v>
      </c>
      <c r="G70" s="192">
        <v>65530</v>
      </c>
      <c r="H70" s="187">
        <v>12</v>
      </c>
      <c r="I70" s="204">
        <v>304695</v>
      </c>
      <c r="J70" s="55">
        <v>86</v>
      </c>
      <c r="K70" s="192">
        <v>19763</v>
      </c>
      <c r="L70" s="55">
        <v>10</v>
      </c>
      <c r="M70" s="192">
        <v>51872</v>
      </c>
      <c r="N70" s="55">
        <v>8</v>
      </c>
      <c r="O70" s="192">
        <v>3741</v>
      </c>
      <c r="P70" s="55">
        <v>1</v>
      </c>
      <c r="Q70" s="20">
        <f t="shared" si="10"/>
        <v>105</v>
      </c>
      <c r="R70" s="61"/>
      <c r="S70" s="249">
        <f t="shared" si="11"/>
        <v>766479</v>
      </c>
      <c r="T70" s="253">
        <f t="shared" si="12"/>
        <v>181</v>
      </c>
    </row>
    <row r="71" spans="2:21" ht="14.25" thickBot="1" thickTop="1">
      <c r="B71" s="61"/>
      <c r="C71" s="63">
        <f>SUM(C59:C70)</f>
        <v>5302559</v>
      </c>
      <c r="D71" s="70">
        <f aca="true" t="shared" si="13" ref="D71:P71">SUM(D59:D70)</f>
        <v>999</v>
      </c>
      <c r="E71" s="63">
        <f t="shared" si="13"/>
        <v>1417395</v>
      </c>
      <c r="F71" s="64">
        <f t="shared" si="13"/>
        <v>214</v>
      </c>
      <c r="G71" s="181">
        <f t="shared" si="13"/>
        <v>2245286</v>
      </c>
      <c r="H71" s="64">
        <f t="shared" si="13"/>
        <v>238</v>
      </c>
      <c r="I71" s="181">
        <f t="shared" si="13"/>
        <v>11216273</v>
      </c>
      <c r="J71" s="64">
        <f t="shared" si="13"/>
        <v>1519</v>
      </c>
      <c r="K71" s="181">
        <f t="shared" si="13"/>
        <v>472014</v>
      </c>
      <c r="L71" s="64">
        <f t="shared" si="13"/>
        <v>217</v>
      </c>
      <c r="M71" s="181">
        <f t="shared" si="13"/>
        <v>693114</v>
      </c>
      <c r="N71" s="64">
        <f t="shared" si="13"/>
        <v>108</v>
      </c>
      <c r="O71" s="181">
        <f t="shared" si="13"/>
        <v>85361</v>
      </c>
      <c r="P71" s="64">
        <f t="shared" si="13"/>
        <v>80</v>
      </c>
      <c r="Q71" s="7">
        <f>SUM(Q59:Q70)</f>
        <v>1924</v>
      </c>
      <c r="R71" s="7"/>
      <c r="S71" s="131">
        <f>SUM(S59:S70)</f>
        <v>21432002</v>
      </c>
      <c r="T71" s="132">
        <f>SUM(T59:T70)</f>
        <v>3375</v>
      </c>
      <c r="U71" s="122"/>
    </row>
    <row r="72" spans="15:16" ht="14.25" thickBot="1" thickTop="1">
      <c r="O72" s="127">
        <f>C71+E71+G71+I71+K71+M71+O71</f>
        <v>21432002</v>
      </c>
      <c r="P72" s="128">
        <f>D71+F71+H71+J71+L71+N71+P71</f>
        <v>3375</v>
      </c>
    </row>
    <row r="73" spans="15:16" ht="13.5" thickTop="1">
      <c r="O73" s="228"/>
      <c r="P73" s="11"/>
    </row>
    <row r="74" spans="15:21" ht="13.5" thickBot="1">
      <c r="O74" s="121"/>
      <c r="U74" s="9"/>
    </row>
    <row r="75" spans="1:22" ht="13.5" thickBot="1">
      <c r="A75" s="308" t="s">
        <v>25</v>
      </c>
      <c r="B75" s="309"/>
      <c r="C75" s="278"/>
      <c r="D75" s="278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33"/>
      <c r="U75" s="47"/>
      <c r="V75" s="9"/>
    </row>
    <row r="76" spans="1:21" ht="14.25" thickBot="1" thickTop="1">
      <c r="A76" s="46"/>
      <c r="B76" s="48"/>
      <c r="C76" s="283" t="s">
        <v>0</v>
      </c>
      <c r="D76" s="285"/>
      <c r="E76" s="289" t="s">
        <v>1</v>
      </c>
      <c r="F76" s="290"/>
      <c r="G76" s="289" t="s">
        <v>2</v>
      </c>
      <c r="H76" s="290"/>
      <c r="I76" s="291" t="s">
        <v>3</v>
      </c>
      <c r="J76" s="281"/>
      <c r="K76" s="280" t="s">
        <v>4</v>
      </c>
      <c r="L76" s="281"/>
      <c r="M76" s="280" t="s">
        <v>5</v>
      </c>
      <c r="N76" s="281"/>
      <c r="O76" s="280" t="s">
        <v>6</v>
      </c>
      <c r="P76" s="282"/>
      <c r="Q76" s="82"/>
      <c r="R76" s="182"/>
      <c r="S76" s="316" t="s">
        <v>26</v>
      </c>
      <c r="T76" s="318"/>
      <c r="U76" s="48"/>
    </row>
    <row r="77" spans="1:20" ht="13.5" thickBot="1">
      <c r="A77" s="12" t="s">
        <v>7</v>
      </c>
      <c r="B77" s="65" t="s">
        <v>8</v>
      </c>
      <c r="C77" s="227" t="s">
        <v>45</v>
      </c>
      <c r="D77" s="221" t="s">
        <v>46</v>
      </c>
      <c r="E77" s="217" t="s">
        <v>45</v>
      </c>
      <c r="F77" s="223" t="s">
        <v>46</v>
      </c>
      <c r="G77" s="208" t="s">
        <v>45</v>
      </c>
      <c r="H77" s="183" t="s">
        <v>46</v>
      </c>
      <c r="I77" s="209" t="s">
        <v>45</v>
      </c>
      <c r="J77" s="87" t="s">
        <v>46</v>
      </c>
      <c r="K77" s="208" t="s">
        <v>45</v>
      </c>
      <c r="L77" s="87" t="s">
        <v>46</v>
      </c>
      <c r="M77" s="208" t="s">
        <v>45</v>
      </c>
      <c r="N77" s="87" t="s">
        <v>46</v>
      </c>
      <c r="O77" s="208" t="s">
        <v>45</v>
      </c>
      <c r="P77" s="13" t="s">
        <v>46</v>
      </c>
      <c r="Q77" s="83" t="s">
        <v>47</v>
      </c>
      <c r="R77" s="86"/>
      <c r="S77" s="241" t="s">
        <v>49</v>
      </c>
      <c r="T77" s="241" t="s">
        <v>27</v>
      </c>
    </row>
    <row r="78" spans="1:20" ht="13.5" thickTop="1">
      <c r="A78" s="5">
        <v>2007</v>
      </c>
      <c r="B78" s="51" t="s">
        <v>17</v>
      </c>
      <c r="C78" s="206">
        <v>640598</v>
      </c>
      <c r="D78" s="52">
        <v>20</v>
      </c>
      <c r="E78" s="206">
        <v>57864</v>
      </c>
      <c r="F78" s="52">
        <v>20</v>
      </c>
      <c r="G78" s="198">
        <v>100643</v>
      </c>
      <c r="H78" s="205">
        <v>29</v>
      </c>
      <c r="I78" s="201">
        <v>716868.448611111</v>
      </c>
      <c r="J78" s="52">
        <v>72</v>
      </c>
      <c r="K78" s="188">
        <v>21654.36388888889</v>
      </c>
      <c r="L78" s="52">
        <v>20</v>
      </c>
      <c r="M78" s="188">
        <v>220017.57777777777</v>
      </c>
      <c r="N78" s="197">
        <v>13</v>
      </c>
      <c r="O78" s="198">
        <v>76752.18055555555</v>
      </c>
      <c r="P78" s="52">
        <v>2</v>
      </c>
      <c r="Q78" s="20">
        <f aca="true" t="shared" si="14" ref="Q78:Q89">J78+L78+N78+P78</f>
        <v>107</v>
      </c>
      <c r="R78" s="61"/>
      <c r="S78" s="74">
        <f>C78+E78+G78+I78+K78+M78+O78</f>
        <v>1834397.570833333</v>
      </c>
      <c r="T78" s="79">
        <f>D78+F78+H78+J78+L78+N78+P78</f>
        <v>176</v>
      </c>
    </row>
    <row r="79" spans="1:20" ht="12.75">
      <c r="A79" s="5">
        <v>2007</v>
      </c>
      <c r="B79" s="51" t="s">
        <v>18</v>
      </c>
      <c r="C79" s="190">
        <v>280256</v>
      </c>
      <c r="D79" s="53">
        <v>57</v>
      </c>
      <c r="E79" s="206">
        <v>180939</v>
      </c>
      <c r="F79" s="53">
        <v>17</v>
      </c>
      <c r="G79" s="199">
        <v>554945</v>
      </c>
      <c r="H79" s="53">
        <v>21</v>
      </c>
      <c r="I79" s="103">
        <v>478242.82444444456</v>
      </c>
      <c r="J79" s="53">
        <v>73</v>
      </c>
      <c r="K79" s="190">
        <v>55657.30555555556</v>
      </c>
      <c r="L79" s="53">
        <v>12</v>
      </c>
      <c r="M79" s="190">
        <v>55521.14861111111</v>
      </c>
      <c r="N79" s="53">
        <v>8</v>
      </c>
      <c r="O79" s="199">
        <v>177.63888888888889</v>
      </c>
      <c r="P79" s="53">
        <v>3</v>
      </c>
      <c r="Q79" s="20">
        <f t="shared" si="14"/>
        <v>96</v>
      </c>
      <c r="R79" s="61"/>
      <c r="S79" s="18">
        <f aca="true" t="shared" si="15" ref="S79:S89">C79+E79+G79+I79+K79+M79+O79</f>
        <v>1605738.9175000002</v>
      </c>
      <c r="T79" s="80">
        <f aca="true" t="shared" si="16" ref="T79:T89">D79+F79+H79+J79+L79+N79+P79</f>
        <v>191</v>
      </c>
    </row>
    <row r="80" spans="1:20" ht="12.75">
      <c r="A80" s="5">
        <v>2007</v>
      </c>
      <c r="B80" s="51" t="s">
        <v>19</v>
      </c>
      <c r="C80" s="190">
        <v>601885.6002777781</v>
      </c>
      <c r="D80" s="53">
        <v>84</v>
      </c>
      <c r="E80" s="206">
        <v>29479.63611111111</v>
      </c>
      <c r="F80" s="53">
        <v>18</v>
      </c>
      <c r="G80" s="199">
        <v>368192.65416666673</v>
      </c>
      <c r="H80" s="37">
        <v>26</v>
      </c>
      <c r="I80" s="202">
        <v>581291.2583333332</v>
      </c>
      <c r="J80" s="53">
        <v>118</v>
      </c>
      <c r="K80" s="190">
        <v>165619.98888888888</v>
      </c>
      <c r="L80" s="53">
        <v>32</v>
      </c>
      <c r="M80" s="190">
        <v>126214.74611111115</v>
      </c>
      <c r="N80" s="53">
        <v>16</v>
      </c>
      <c r="O80" s="199">
        <v>9015.552777777777</v>
      </c>
      <c r="P80" s="53">
        <v>3</v>
      </c>
      <c r="Q80" s="20">
        <f t="shared" si="14"/>
        <v>169</v>
      </c>
      <c r="R80" s="61"/>
      <c r="S80" s="18">
        <f t="shared" si="15"/>
        <v>1881699.4366666672</v>
      </c>
      <c r="T80" s="80">
        <f t="shared" si="16"/>
        <v>297</v>
      </c>
    </row>
    <row r="81" spans="1:20" ht="12.75">
      <c r="A81" s="5">
        <v>2007</v>
      </c>
      <c r="B81" s="51" t="s">
        <v>20</v>
      </c>
      <c r="C81" s="190">
        <v>196809.83472222218</v>
      </c>
      <c r="D81" s="54">
        <v>71</v>
      </c>
      <c r="E81" s="206">
        <v>93412.47222222223</v>
      </c>
      <c r="F81" s="54">
        <v>17</v>
      </c>
      <c r="G81" s="200">
        <v>327359.2944444444</v>
      </c>
      <c r="H81" s="53">
        <v>31</v>
      </c>
      <c r="I81" s="203">
        <v>183785.8791666667</v>
      </c>
      <c r="J81" s="54">
        <v>95</v>
      </c>
      <c r="K81" s="191">
        <v>19087.394444444442</v>
      </c>
      <c r="L81" s="54">
        <v>16</v>
      </c>
      <c r="M81" s="191">
        <v>11820.619444444445</v>
      </c>
      <c r="N81" s="54">
        <v>5</v>
      </c>
      <c r="O81" s="200">
        <v>143.01111111111112</v>
      </c>
      <c r="P81" s="54">
        <v>3</v>
      </c>
      <c r="Q81" s="20">
        <f t="shared" si="14"/>
        <v>119</v>
      </c>
      <c r="R81" s="61"/>
      <c r="S81" s="18">
        <f t="shared" si="15"/>
        <v>832418.5055555556</v>
      </c>
      <c r="T81" s="80">
        <f t="shared" si="16"/>
        <v>238</v>
      </c>
    </row>
    <row r="82" spans="1:20" ht="12.75">
      <c r="A82" s="5">
        <v>2007</v>
      </c>
      <c r="B82" s="51" t="s">
        <v>9</v>
      </c>
      <c r="C82" s="190">
        <v>738619.9374999999</v>
      </c>
      <c r="D82" s="53">
        <v>92</v>
      </c>
      <c r="E82" s="206">
        <v>70783.39444444444</v>
      </c>
      <c r="F82" s="53">
        <v>8</v>
      </c>
      <c r="G82" s="190">
        <v>86106.7861111111</v>
      </c>
      <c r="H82" s="54">
        <v>25</v>
      </c>
      <c r="I82" s="199">
        <v>518036.447222222</v>
      </c>
      <c r="J82" s="53">
        <v>50</v>
      </c>
      <c r="K82" s="190">
        <v>79635.27222222224</v>
      </c>
      <c r="L82" s="53">
        <v>14</v>
      </c>
      <c r="M82" s="190">
        <v>44227.1486111111</v>
      </c>
      <c r="N82" s="53">
        <v>7</v>
      </c>
      <c r="O82" s="190">
        <v>6892.655555555555</v>
      </c>
      <c r="P82" s="53">
        <v>3</v>
      </c>
      <c r="Q82" s="20">
        <f t="shared" si="14"/>
        <v>74</v>
      </c>
      <c r="R82" s="61"/>
      <c r="S82" s="18">
        <f t="shared" si="15"/>
        <v>1544301.6416666664</v>
      </c>
      <c r="T82" s="80">
        <f t="shared" si="16"/>
        <v>199</v>
      </c>
    </row>
    <row r="83" spans="1:20" ht="12.75">
      <c r="A83" s="5">
        <v>2007</v>
      </c>
      <c r="B83" s="51" t="s">
        <v>10</v>
      </c>
      <c r="C83" s="190">
        <v>415673.2194444443</v>
      </c>
      <c r="D83" s="53">
        <v>86</v>
      </c>
      <c r="E83" s="206">
        <v>102346.59166666667</v>
      </c>
      <c r="F83" s="53">
        <v>19</v>
      </c>
      <c r="G83" s="190">
        <v>107986.40555555558</v>
      </c>
      <c r="H83" s="53">
        <v>26</v>
      </c>
      <c r="I83" s="199">
        <v>305153.318888889</v>
      </c>
      <c r="J83" s="53">
        <v>102</v>
      </c>
      <c r="K83" s="190">
        <v>42234.811111111114</v>
      </c>
      <c r="L83" s="53">
        <v>20</v>
      </c>
      <c r="M83" s="190"/>
      <c r="N83" s="53"/>
      <c r="O83" s="190">
        <v>480.55555555555554</v>
      </c>
      <c r="P83" s="53">
        <v>1</v>
      </c>
      <c r="Q83" s="20">
        <f t="shared" si="14"/>
        <v>123</v>
      </c>
      <c r="R83" s="61"/>
      <c r="S83" s="18">
        <f t="shared" si="15"/>
        <v>973874.9022222221</v>
      </c>
      <c r="T83" s="80">
        <f t="shared" si="16"/>
        <v>254</v>
      </c>
    </row>
    <row r="84" spans="1:20" ht="12.75">
      <c r="A84" s="5">
        <v>2007</v>
      </c>
      <c r="B84" s="51" t="s">
        <v>11</v>
      </c>
      <c r="C84" s="190">
        <v>408742</v>
      </c>
      <c r="D84" s="53">
        <v>88</v>
      </c>
      <c r="E84" s="206">
        <v>223597</v>
      </c>
      <c r="F84" s="53">
        <v>24</v>
      </c>
      <c r="G84" s="190">
        <v>42012</v>
      </c>
      <c r="H84" s="53">
        <v>32</v>
      </c>
      <c r="I84" s="199">
        <v>544829</v>
      </c>
      <c r="J84" s="53">
        <v>111</v>
      </c>
      <c r="K84" s="190">
        <v>31801</v>
      </c>
      <c r="L84" s="53">
        <v>19</v>
      </c>
      <c r="M84" s="190">
        <v>2253</v>
      </c>
      <c r="N84" s="53">
        <v>5</v>
      </c>
      <c r="O84" s="190">
        <v>29450</v>
      </c>
      <c r="P84" s="53">
        <v>17</v>
      </c>
      <c r="Q84" s="20">
        <f t="shared" si="14"/>
        <v>152</v>
      </c>
      <c r="R84" s="61"/>
      <c r="S84" s="18">
        <f t="shared" si="15"/>
        <v>1282684</v>
      </c>
      <c r="T84" s="80">
        <f t="shared" si="16"/>
        <v>296</v>
      </c>
    </row>
    <row r="85" spans="1:20" ht="12.75">
      <c r="A85" s="5">
        <v>2007</v>
      </c>
      <c r="B85" s="51" t="s">
        <v>12</v>
      </c>
      <c r="C85" s="190">
        <v>136391</v>
      </c>
      <c r="D85" s="53">
        <v>72</v>
      </c>
      <c r="E85" s="206">
        <v>9835</v>
      </c>
      <c r="F85" s="53">
        <v>8</v>
      </c>
      <c r="G85" s="190">
        <v>333292</v>
      </c>
      <c r="H85" s="53">
        <v>36</v>
      </c>
      <c r="I85" s="199">
        <v>470696</v>
      </c>
      <c r="J85" s="54">
        <v>73</v>
      </c>
      <c r="K85" s="190">
        <v>26322</v>
      </c>
      <c r="L85" s="53">
        <v>11</v>
      </c>
      <c r="M85" s="190">
        <v>12808</v>
      </c>
      <c r="N85" s="53">
        <v>4</v>
      </c>
      <c r="O85" s="190">
        <v>14277</v>
      </c>
      <c r="P85" s="53">
        <v>7</v>
      </c>
      <c r="Q85" s="20">
        <f t="shared" si="14"/>
        <v>95</v>
      </c>
      <c r="R85" s="61"/>
      <c r="S85" s="18">
        <f t="shared" si="15"/>
        <v>1003621</v>
      </c>
      <c r="T85" s="80">
        <f t="shared" si="16"/>
        <v>211</v>
      </c>
    </row>
    <row r="86" spans="1:20" ht="12.75">
      <c r="A86" s="5">
        <v>2007</v>
      </c>
      <c r="B86" s="51" t="s">
        <v>13</v>
      </c>
      <c r="C86" s="190">
        <v>193505</v>
      </c>
      <c r="D86" s="53">
        <v>56</v>
      </c>
      <c r="E86" s="206">
        <v>1490</v>
      </c>
      <c r="F86" s="53">
        <v>3</v>
      </c>
      <c r="G86" s="190">
        <v>109161</v>
      </c>
      <c r="H86" s="53">
        <v>17</v>
      </c>
      <c r="I86" s="199">
        <v>213153</v>
      </c>
      <c r="J86" s="53">
        <v>59</v>
      </c>
      <c r="K86" s="190">
        <v>12276</v>
      </c>
      <c r="L86" s="53">
        <v>17</v>
      </c>
      <c r="M86" s="190">
        <v>4352</v>
      </c>
      <c r="N86" s="53">
        <v>2</v>
      </c>
      <c r="O86" s="190">
        <v>1991</v>
      </c>
      <c r="P86" s="53">
        <v>1</v>
      </c>
      <c r="Q86" s="20">
        <f t="shared" si="14"/>
        <v>79</v>
      </c>
      <c r="R86" s="61"/>
      <c r="S86" s="18">
        <f t="shared" si="15"/>
        <v>535928</v>
      </c>
      <c r="T86" s="80">
        <f t="shared" si="16"/>
        <v>155</v>
      </c>
    </row>
    <row r="87" spans="1:20" ht="12.75">
      <c r="A87" s="5">
        <v>2007</v>
      </c>
      <c r="B87" s="51" t="s">
        <v>14</v>
      </c>
      <c r="C87" s="190">
        <v>369552</v>
      </c>
      <c r="D87" s="53">
        <v>91</v>
      </c>
      <c r="E87" s="206">
        <v>208143</v>
      </c>
      <c r="F87" s="53">
        <v>22</v>
      </c>
      <c r="G87" s="190">
        <v>302062</v>
      </c>
      <c r="H87" s="53">
        <v>53</v>
      </c>
      <c r="I87" s="199">
        <v>656722</v>
      </c>
      <c r="J87" s="53">
        <v>57</v>
      </c>
      <c r="K87" s="190">
        <v>30045</v>
      </c>
      <c r="L87" s="53">
        <v>27</v>
      </c>
      <c r="M87" s="190">
        <v>49368</v>
      </c>
      <c r="N87" s="53">
        <v>2</v>
      </c>
      <c r="O87" s="190">
        <v>106012</v>
      </c>
      <c r="P87" s="53">
        <v>3</v>
      </c>
      <c r="Q87" s="20">
        <f t="shared" si="14"/>
        <v>89</v>
      </c>
      <c r="R87" s="61"/>
      <c r="S87" s="18">
        <f t="shared" si="15"/>
        <v>1721904</v>
      </c>
      <c r="T87" s="80">
        <f t="shared" si="16"/>
        <v>255</v>
      </c>
    </row>
    <row r="88" spans="1:20" ht="13.5" thickBot="1">
      <c r="A88" s="5">
        <v>2007</v>
      </c>
      <c r="B88" s="51" t="s">
        <v>15</v>
      </c>
      <c r="C88" s="190">
        <v>460785</v>
      </c>
      <c r="D88" s="53">
        <v>84</v>
      </c>
      <c r="E88" s="206">
        <v>123275</v>
      </c>
      <c r="F88" s="53">
        <v>14</v>
      </c>
      <c r="G88" s="190">
        <v>80961</v>
      </c>
      <c r="H88" s="53">
        <v>18</v>
      </c>
      <c r="I88" s="199">
        <v>621317</v>
      </c>
      <c r="J88" s="53">
        <v>81</v>
      </c>
      <c r="K88" s="190">
        <v>18334</v>
      </c>
      <c r="L88" s="53">
        <v>6</v>
      </c>
      <c r="M88" s="190">
        <v>0</v>
      </c>
      <c r="N88" s="53">
        <v>0</v>
      </c>
      <c r="O88" s="190">
        <v>4840</v>
      </c>
      <c r="P88" s="53">
        <v>6</v>
      </c>
      <c r="Q88" s="20">
        <f t="shared" si="14"/>
        <v>93</v>
      </c>
      <c r="R88" s="61"/>
      <c r="S88" s="18">
        <f t="shared" si="15"/>
        <v>1309512</v>
      </c>
      <c r="T88" s="80">
        <f t="shared" si="16"/>
        <v>209</v>
      </c>
    </row>
    <row r="89" spans="1:24" ht="14.25" thickBot="1" thickTop="1">
      <c r="A89" s="5">
        <v>2007</v>
      </c>
      <c r="B89" s="51" t="s">
        <v>16</v>
      </c>
      <c r="C89" s="192">
        <v>166573</v>
      </c>
      <c r="D89" s="55">
        <v>53</v>
      </c>
      <c r="E89" s="224">
        <v>123022</v>
      </c>
      <c r="F89" s="55">
        <v>9</v>
      </c>
      <c r="G89" s="192">
        <v>13097</v>
      </c>
      <c r="H89" s="55">
        <v>13</v>
      </c>
      <c r="I89" s="219">
        <v>370214</v>
      </c>
      <c r="J89" s="220">
        <v>84</v>
      </c>
      <c r="K89" s="192">
        <v>31649</v>
      </c>
      <c r="L89" s="55">
        <v>8</v>
      </c>
      <c r="M89" s="192">
        <v>958</v>
      </c>
      <c r="N89" s="55">
        <v>1</v>
      </c>
      <c r="O89" s="192">
        <v>22</v>
      </c>
      <c r="P89" s="55">
        <v>1</v>
      </c>
      <c r="Q89" s="20">
        <f t="shared" si="14"/>
        <v>94</v>
      </c>
      <c r="R89" s="61"/>
      <c r="S89" s="249">
        <f t="shared" si="15"/>
        <v>705535</v>
      </c>
      <c r="T89" s="76">
        <f t="shared" si="16"/>
        <v>169</v>
      </c>
      <c r="V89" s="321" t="s">
        <v>30</v>
      </c>
      <c r="W89" s="322"/>
      <c r="X89" s="323"/>
    </row>
    <row r="90" spans="3:24" ht="14.25" thickBot="1" thickTop="1">
      <c r="C90" s="63">
        <f>SUM(C78:C89)</f>
        <v>4609390.591944445</v>
      </c>
      <c r="D90" s="89">
        <f aca="true" t="shared" si="17" ref="D90:P90">SUM(D78:D89)</f>
        <v>854</v>
      </c>
      <c r="E90" s="181">
        <f t="shared" si="17"/>
        <v>1224187.0944444444</v>
      </c>
      <c r="F90" s="70">
        <f t="shared" si="17"/>
        <v>179</v>
      </c>
      <c r="G90" s="63">
        <f t="shared" si="17"/>
        <v>2425818.140277778</v>
      </c>
      <c r="H90" s="70">
        <f t="shared" si="17"/>
        <v>327</v>
      </c>
      <c r="I90" s="63">
        <f t="shared" si="17"/>
        <v>5660309.176666666</v>
      </c>
      <c r="J90" s="64">
        <f t="shared" si="17"/>
        <v>975</v>
      </c>
      <c r="K90" s="181">
        <f t="shared" si="17"/>
        <v>534316.1361111111</v>
      </c>
      <c r="L90" s="69">
        <f t="shared" si="17"/>
        <v>202</v>
      </c>
      <c r="M90" s="68">
        <f t="shared" si="17"/>
        <v>527540.2405555556</v>
      </c>
      <c r="N90" s="64">
        <f t="shared" si="17"/>
        <v>63</v>
      </c>
      <c r="O90" s="181">
        <f t="shared" si="17"/>
        <v>250053.59444444446</v>
      </c>
      <c r="P90" s="64">
        <f t="shared" si="17"/>
        <v>50</v>
      </c>
      <c r="S90" s="138">
        <f>SUM(S78:S89)</f>
        <v>15231614.974444445</v>
      </c>
      <c r="T90" s="139">
        <f>SUM(T78:T89)</f>
        <v>2650</v>
      </c>
      <c r="V90" s="270" t="s">
        <v>28</v>
      </c>
      <c r="W90" s="271" t="s">
        <v>49</v>
      </c>
      <c r="X90" s="272" t="s">
        <v>29</v>
      </c>
    </row>
    <row r="91" spans="15:24" ht="14.25" thickBot="1" thickTop="1">
      <c r="O91" s="129">
        <f>C90+E90+G90+I90+K90+M90+O90</f>
        <v>15231614.974444443</v>
      </c>
      <c r="P91" s="130">
        <f>D90+F90+H90+J90+L90+N90+P90</f>
        <v>2650</v>
      </c>
      <c r="R91" s="122"/>
      <c r="V91" s="267">
        <v>2003</v>
      </c>
      <c r="W91" s="268">
        <v>19559965.8</v>
      </c>
      <c r="X91" s="269">
        <v>2369</v>
      </c>
    </row>
    <row r="92" spans="15:24" ht="13.5" thickTop="1">
      <c r="O92" s="125"/>
      <c r="P92" s="125"/>
      <c r="U92" s="9"/>
      <c r="V92" s="261">
        <v>2004</v>
      </c>
      <c r="W92" s="259">
        <v>21923185.433333334</v>
      </c>
      <c r="X92" s="161">
        <v>3094</v>
      </c>
    </row>
    <row r="93" spans="18:24" ht="13.5" thickBot="1">
      <c r="R93" s="312"/>
      <c r="S93" s="313"/>
      <c r="T93" s="313"/>
      <c r="U93" s="8"/>
      <c r="V93" s="260">
        <v>2005</v>
      </c>
      <c r="W93" s="229">
        <v>85801652</v>
      </c>
      <c r="X93" s="263">
        <v>3677</v>
      </c>
    </row>
    <row r="94" spans="1:24" ht="13.5" thickBot="1">
      <c r="A94" s="308" t="s">
        <v>32</v>
      </c>
      <c r="B94" s="309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309"/>
      <c r="R94" s="309"/>
      <c r="S94" s="278"/>
      <c r="T94" s="279"/>
      <c r="U94" s="26"/>
      <c r="V94" s="262">
        <v>2006</v>
      </c>
      <c r="W94" s="254">
        <v>21432002</v>
      </c>
      <c r="X94" s="269">
        <v>3375</v>
      </c>
    </row>
    <row r="95" spans="1:24" ht="14.25" thickBot="1" thickTop="1">
      <c r="A95" s="46"/>
      <c r="B95" s="48"/>
      <c r="C95" s="283" t="s">
        <v>0</v>
      </c>
      <c r="D95" s="284"/>
      <c r="E95" s="283" t="s">
        <v>1</v>
      </c>
      <c r="F95" s="285"/>
      <c r="G95" s="283" t="s">
        <v>2</v>
      </c>
      <c r="H95" s="286"/>
      <c r="I95" s="287" t="s">
        <v>3</v>
      </c>
      <c r="J95" s="288"/>
      <c r="K95" s="287" t="s">
        <v>4</v>
      </c>
      <c r="L95" s="288"/>
      <c r="M95" s="287" t="s">
        <v>5</v>
      </c>
      <c r="N95" s="288"/>
      <c r="O95" s="287" t="s">
        <v>6</v>
      </c>
      <c r="P95" s="288"/>
      <c r="Q95" s="98"/>
      <c r="R95" s="58"/>
      <c r="S95" s="310" t="s">
        <v>26</v>
      </c>
      <c r="T95" s="311"/>
      <c r="U95" s="26"/>
      <c r="V95" s="260">
        <v>2007</v>
      </c>
      <c r="W95" s="258">
        <v>15231614.974444445</v>
      </c>
      <c r="X95" s="263">
        <v>2650</v>
      </c>
    </row>
    <row r="96" spans="1:24" ht="13.5" thickBot="1">
      <c r="A96" s="12" t="s">
        <v>7</v>
      </c>
      <c r="B96" s="65" t="s">
        <v>8</v>
      </c>
      <c r="C96" s="227" t="s">
        <v>45</v>
      </c>
      <c r="D96" s="87" t="s">
        <v>46</v>
      </c>
      <c r="E96" s="217" t="s">
        <v>45</v>
      </c>
      <c r="F96" s="87" t="s">
        <v>46</v>
      </c>
      <c r="G96" s="217" t="s">
        <v>45</v>
      </c>
      <c r="H96" s="235" t="s">
        <v>46</v>
      </c>
      <c r="I96" s="230" t="s">
        <v>45</v>
      </c>
      <c r="J96" s="221" t="s">
        <v>46</v>
      </c>
      <c r="K96" s="217" t="s">
        <v>45</v>
      </c>
      <c r="L96" s="221" t="s">
        <v>46</v>
      </c>
      <c r="M96" s="217" t="s">
        <v>45</v>
      </c>
      <c r="N96" s="87" t="s">
        <v>46</v>
      </c>
      <c r="O96" s="217" t="s">
        <v>45</v>
      </c>
      <c r="P96" s="87" t="s">
        <v>46</v>
      </c>
      <c r="Q96" s="231" t="s">
        <v>47</v>
      </c>
      <c r="R96" s="73"/>
      <c r="S96" s="247" t="s">
        <v>49</v>
      </c>
      <c r="T96" s="255" t="s">
        <v>27</v>
      </c>
      <c r="U96" s="26"/>
      <c r="V96" s="264">
        <v>2008</v>
      </c>
      <c r="W96" s="265">
        <f>S109</f>
        <v>23118413.947777774</v>
      </c>
      <c r="X96" s="266">
        <f>T109</f>
        <v>2997</v>
      </c>
    </row>
    <row r="97" spans="1:21" ht="13.5" thickTop="1">
      <c r="A97" s="5">
        <v>2008</v>
      </c>
      <c r="B97" s="51" t="s">
        <v>17</v>
      </c>
      <c r="C97" s="234">
        <v>207250.98055555558</v>
      </c>
      <c r="D97" s="52">
        <v>57</v>
      </c>
      <c r="E97" s="188">
        <v>27003.233333333334</v>
      </c>
      <c r="F97" s="52">
        <v>8</v>
      </c>
      <c r="G97" s="236">
        <v>131278.1861111111</v>
      </c>
      <c r="H97" s="205">
        <v>22</v>
      </c>
      <c r="I97" s="237">
        <v>473216</v>
      </c>
      <c r="J97" s="52">
        <v>55</v>
      </c>
      <c r="K97" s="273">
        <v>44052.066666666666</v>
      </c>
      <c r="L97" s="274">
        <v>12</v>
      </c>
      <c r="M97" s="188">
        <v>288507.90416666673</v>
      </c>
      <c r="N97" s="197">
        <v>17</v>
      </c>
      <c r="O97" s="198">
        <v>26468.680555555555</v>
      </c>
      <c r="P97" s="52">
        <v>16</v>
      </c>
      <c r="Q97" s="232">
        <f aca="true" t="shared" si="18" ref="Q97:Q108">J97+L97+N97+P97</f>
        <v>100</v>
      </c>
      <c r="R97" s="277" t="s">
        <v>33</v>
      </c>
      <c r="S97" s="254">
        <f aca="true" t="shared" si="19" ref="S97:T99">C97+E97+G97+I97+K97+M97+O97</f>
        <v>1197777.0513888889</v>
      </c>
      <c r="T97" s="256">
        <f t="shared" si="19"/>
        <v>187</v>
      </c>
      <c r="U97" s="26"/>
    </row>
    <row r="98" spans="1:21" ht="12.75">
      <c r="A98" s="5">
        <v>2008</v>
      </c>
      <c r="B98" s="51" t="s">
        <v>18</v>
      </c>
      <c r="C98" s="190">
        <v>441934.50277777785</v>
      </c>
      <c r="D98" s="53">
        <v>73</v>
      </c>
      <c r="E98" s="206">
        <v>11627.45888888889</v>
      </c>
      <c r="F98" s="53">
        <v>15</v>
      </c>
      <c r="G98" s="199">
        <v>691619.4394444445</v>
      </c>
      <c r="H98" s="53">
        <v>32</v>
      </c>
      <c r="I98" s="103">
        <v>343144.4944444445</v>
      </c>
      <c r="J98" s="53">
        <v>69</v>
      </c>
      <c r="K98" s="190">
        <v>484414.1013888888</v>
      </c>
      <c r="L98" s="53">
        <v>43</v>
      </c>
      <c r="M98" s="190">
        <v>26362.590277777777</v>
      </c>
      <c r="N98" s="53">
        <v>8</v>
      </c>
      <c r="O98" s="199">
        <v>31602.69722222222</v>
      </c>
      <c r="P98" s="53">
        <v>17</v>
      </c>
      <c r="Q98" s="232">
        <f t="shared" si="18"/>
        <v>137</v>
      </c>
      <c r="R98" s="277" t="s">
        <v>34</v>
      </c>
      <c r="S98" s="254">
        <f t="shared" si="19"/>
        <v>2030705.2844444446</v>
      </c>
      <c r="T98" s="256">
        <f t="shared" si="19"/>
        <v>257</v>
      </c>
      <c r="U98" s="26"/>
    </row>
    <row r="99" spans="1:21" ht="12.75">
      <c r="A99" s="5">
        <v>2008</v>
      </c>
      <c r="B99" s="51" t="s">
        <v>19</v>
      </c>
      <c r="C99" s="190">
        <v>104386.11666666665</v>
      </c>
      <c r="D99" s="53">
        <v>65</v>
      </c>
      <c r="E99" s="206">
        <v>59233.355</v>
      </c>
      <c r="F99" s="53">
        <v>6</v>
      </c>
      <c r="G99" s="199">
        <v>176555.22222222225</v>
      </c>
      <c r="H99" s="276">
        <v>15</v>
      </c>
      <c r="I99" s="103">
        <v>147362.24444444448</v>
      </c>
      <c r="J99" s="53">
        <v>53</v>
      </c>
      <c r="K99" s="190">
        <v>12404.15972222222</v>
      </c>
      <c r="L99" s="53">
        <v>9</v>
      </c>
      <c r="M99" s="190">
        <v>87367.45555555556</v>
      </c>
      <c r="N99" s="53">
        <v>3</v>
      </c>
      <c r="O99" s="199">
        <v>3247.4</v>
      </c>
      <c r="P99" s="53">
        <v>1</v>
      </c>
      <c r="Q99" s="232">
        <f t="shared" si="18"/>
        <v>66</v>
      </c>
      <c r="R99" s="277" t="s">
        <v>35</v>
      </c>
      <c r="S99" s="254">
        <f t="shared" si="19"/>
        <v>590555.9536111113</v>
      </c>
      <c r="T99" s="256">
        <f t="shared" si="19"/>
        <v>152</v>
      </c>
      <c r="U99" s="25"/>
    </row>
    <row r="100" spans="1:21" ht="12.75">
      <c r="A100" s="5">
        <v>2008</v>
      </c>
      <c r="B100" s="51" t="s">
        <v>20</v>
      </c>
      <c r="C100" s="190">
        <v>730701.6427777779</v>
      </c>
      <c r="D100" s="54">
        <v>119</v>
      </c>
      <c r="E100" s="206">
        <v>12707.02611111111</v>
      </c>
      <c r="F100" s="54">
        <v>15</v>
      </c>
      <c r="G100" s="200">
        <v>40584.56388888889</v>
      </c>
      <c r="H100" s="53">
        <v>15</v>
      </c>
      <c r="I100" s="203">
        <v>355193.5983333334</v>
      </c>
      <c r="J100" s="54">
        <v>80</v>
      </c>
      <c r="K100" s="191">
        <v>199249.8730555555</v>
      </c>
      <c r="L100" s="54">
        <v>11</v>
      </c>
      <c r="M100" s="191">
        <v>162406.1263888889</v>
      </c>
      <c r="N100" s="54">
        <v>8</v>
      </c>
      <c r="O100" s="200">
        <v>0</v>
      </c>
      <c r="P100" s="54">
        <v>0</v>
      </c>
      <c r="Q100" s="232">
        <f t="shared" si="18"/>
        <v>99</v>
      </c>
      <c r="R100" s="277" t="s">
        <v>36</v>
      </c>
      <c r="S100" s="254">
        <f aca="true" t="shared" si="20" ref="S100:T108">C100+E100+G100+I100+K100+M100+O100</f>
        <v>1500842.8305555554</v>
      </c>
      <c r="T100" s="256">
        <f t="shared" si="20"/>
        <v>248</v>
      </c>
      <c r="U100" s="25"/>
    </row>
    <row r="101" spans="1:21" ht="12.75">
      <c r="A101" s="5">
        <v>2008</v>
      </c>
      <c r="B101" s="51" t="s">
        <v>9</v>
      </c>
      <c r="C101" s="190">
        <v>438142.41111111117</v>
      </c>
      <c r="D101" s="53">
        <v>96</v>
      </c>
      <c r="E101" s="206">
        <v>77311.32777777778</v>
      </c>
      <c r="F101" s="53">
        <v>15</v>
      </c>
      <c r="G101" s="190">
        <v>73752.58611111112</v>
      </c>
      <c r="H101" s="54">
        <v>24</v>
      </c>
      <c r="I101" s="199">
        <v>208700.68194444448</v>
      </c>
      <c r="J101" s="53">
        <v>46</v>
      </c>
      <c r="K101" s="190">
        <v>18372.030555555553</v>
      </c>
      <c r="L101" s="53">
        <v>16</v>
      </c>
      <c r="M101" s="190">
        <v>44531.20138888889</v>
      </c>
      <c r="N101" s="53">
        <v>2</v>
      </c>
      <c r="O101" s="190">
        <v>0</v>
      </c>
      <c r="P101" s="53">
        <v>0</v>
      </c>
      <c r="Q101" s="232">
        <f t="shared" si="18"/>
        <v>64</v>
      </c>
      <c r="R101" s="277" t="s">
        <v>37</v>
      </c>
      <c r="S101" s="254">
        <f t="shared" si="20"/>
        <v>860810.238888889</v>
      </c>
      <c r="T101" s="256">
        <f t="shared" si="20"/>
        <v>199</v>
      </c>
      <c r="U101" s="25"/>
    </row>
    <row r="102" spans="1:20" ht="12.75">
      <c r="A102" s="5">
        <v>2008</v>
      </c>
      <c r="B102" s="51" t="s">
        <v>10</v>
      </c>
      <c r="C102" s="206">
        <v>282407.6027777778</v>
      </c>
      <c r="D102" s="53">
        <v>37</v>
      </c>
      <c r="E102" s="206">
        <v>12003.23611111111</v>
      </c>
      <c r="F102" s="53">
        <v>8</v>
      </c>
      <c r="G102" s="190">
        <v>64982.98055555555</v>
      </c>
      <c r="H102" s="53">
        <v>37</v>
      </c>
      <c r="I102" s="199">
        <v>583241.0225000001</v>
      </c>
      <c r="J102" s="53">
        <v>53</v>
      </c>
      <c r="K102" s="190">
        <v>15261.563888888888</v>
      </c>
      <c r="L102" s="53">
        <v>5</v>
      </c>
      <c r="M102" s="190">
        <v>6147.929166666667</v>
      </c>
      <c r="N102" s="53">
        <v>3</v>
      </c>
      <c r="O102" s="190">
        <v>750</v>
      </c>
      <c r="P102" s="53">
        <v>1</v>
      </c>
      <c r="Q102" s="232">
        <f t="shared" si="18"/>
        <v>62</v>
      </c>
      <c r="R102" s="277" t="s">
        <v>38</v>
      </c>
      <c r="S102" s="254">
        <f t="shared" si="20"/>
        <v>964794.3350000002</v>
      </c>
      <c r="T102" s="256">
        <f t="shared" si="20"/>
        <v>144</v>
      </c>
    </row>
    <row r="103" spans="1:20" ht="12.75">
      <c r="A103" s="5">
        <v>2008</v>
      </c>
      <c r="B103" s="51" t="s">
        <v>11</v>
      </c>
      <c r="C103" s="190">
        <v>354912.4347222224</v>
      </c>
      <c r="D103" s="53">
        <v>152</v>
      </c>
      <c r="E103" s="206">
        <v>640846.0138888889</v>
      </c>
      <c r="F103" s="53">
        <v>17</v>
      </c>
      <c r="G103" s="190">
        <v>627758.7805555555</v>
      </c>
      <c r="H103" s="53">
        <v>33</v>
      </c>
      <c r="I103" s="199">
        <v>180961.435</v>
      </c>
      <c r="J103" s="53">
        <v>82</v>
      </c>
      <c r="K103" s="190">
        <v>13675.341666666669</v>
      </c>
      <c r="L103" s="53">
        <v>23</v>
      </c>
      <c r="M103" s="190">
        <v>16287.118055555555</v>
      </c>
      <c r="N103" s="53">
        <v>3</v>
      </c>
      <c r="O103" s="190">
        <v>1518.9694444444444</v>
      </c>
      <c r="P103" s="53">
        <v>2</v>
      </c>
      <c r="Q103" s="232">
        <f t="shared" si="18"/>
        <v>110</v>
      </c>
      <c r="R103" s="277" t="s">
        <v>39</v>
      </c>
      <c r="S103" s="254">
        <f t="shared" si="20"/>
        <v>1835960.0933333333</v>
      </c>
      <c r="T103" s="256">
        <f t="shared" si="20"/>
        <v>312</v>
      </c>
    </row>
    <row r="104" spans="1:20" ht="12.75">
      <c r="A104" s="5">
        <v>2008</v>
      </c>
      <c r="B104" s="51" t="s">
        <v>12</v>
      </c>
      <c r="C104" s="234">
        <v>427719.9888888889</v>
      </c>
      <c r="D104" s="53">
        <v>155</v>
      </c>
      <c r="E104" s="206">
        <v>1572693.3831999998</v>
      </c>
      <c r="F104" s="53">
        <v>10</v>
      </c>
      <c r="G104" s="190">
        <v>3309612.610688889</v>
      </c>
      <c r="H104" s="53">
        <v>37</v>
      </c>
      <c r="I104" s="199">
        <v>824493.5347222221</v>
      </c>
      <c r="J104" s="54">
        <v>88</v>
      </c>
      <c r="K104" s="190">
        <v>33422.259722222225</v>
      </c>
      <c r="L104" s="53">
        <v>13</v>
      </c>
      <c r="M104" s="190">
        <v>16672.458333333332</v>
      </c>
      <c r="N104" s="53">
        <v>8</v>
      </c>
      <c r="O104" s="190">
        <v>15916.439166666667</v>
      </c>
      <c r="P104" s="53">
        <v>13</v>
      </c>
      <c r="Q104" s="232">
        <f t="shared" si="18"/>
        <v>122</v>
      </c>
      <c r="R104" s="277" t="s">
        <v>40</v>
      </c>
      <c r="S104" s="254">
        <f t="shared" si="20"/>
        <v>6200530.674722223</v>
      </c>
      <c r="T104" s="256">
        <f t="shared" si="20"/>
        <v>324</v>
      </c>
    </row>
    <row r="105" spans="1:20" ht="12.75">
      <c r="A105" s="5">
        <v>2008</v>
      </c>
      <c r="B105" s="51" t="s">
        <v>13</v>
      </c>
      <c r="C105" s="190">
        <v>832620.2736111113</v>
      </c>
      <c r="D105" s="53">
        <v>126</v>
      </c>
      <c r="E105" s="206">
        <v>23189.175</v>
      </c>
      <c r="F105" s="53">
        <v>6</v>
      </c>
      <c r="G105" s="190">
        <v>324213.65</v>
      </c>
      <c r="H105" s="53">
        <v>34</v>
      </c>
      <c r="I105" s="199">
        <v>653100.538888889</v>
      </c>
      <c r="J105" s="53">
        <v>91</v>
      </c>
      <c r="K105" s="190">
        <v>58020.01666666667</v>
      </c>
      <c r="L105" s="53">
        <v>25</v>
      </c>
      <c r="M105" s="190">
        <v>2641.9472222222225</v>
      </c>
      <c r="N105" s="53">
        <v>5</v>
      </c>
      <c r="O105" s="190">
        <v>1015.5722222222222</v>
      </c>
      <c r="P105" s="53">
        <v>8</v>
      </c>
      <c r="Q105" s="232">
        <f t="shared" si="18"/>
        <v>129</v>
      </c>
      <c r="R105" s="277" t="s">
        <v>41</v>
      </c>
      <c r="S105" s="254">
        <f t="shared" si="20"/>
        <v>1894801.173611111</v>
      </c>
      <c r="T105" s="256">
        <f t="shared" si="20"/>
        <v>295</v>
      </c>
    </row>
    <row r="106" spans="1:20" ht="12.75">
      <c r="A106" s="5">
        <v>2008</v>
      </c>
      <c r="B106" s="51" t="s">
        <v>14</v>
      </c>
      <c r="C106" s="234">
        <v>430431.2972222222</v>
      </c>
      <c r="D106" s="53">
        <v>113</v>
      </c>
      <c r="E106" s="206">
        <v>46614.10555555555</v>
      </c>
      <c r="F106" s="53">
        <v>6</v>
      </c>
      <c r="G106" s="190">
        <v>88901.01944444445</v>
      </c>
      <c r="H106" s="53">
        <v>59</v>
      </c>
      <c r="I106" s="199">
        <v>256938.3138888888</v>
      </c>
      <c r="J106" s="53">
        <v>67</v>
      </c>
      <c r="K106" s="190">
        <v>34194.794444444444</v>
      </c>
      <c r="L106" s="53">
        <v>16</v>
      </c>
      <c r="M106" s="190">
        <v>13905.243055555555</v>
      </c>
      <c r="N106" s="53">
        <v>8</v>
      </c>
      <c r="O106" s="190">
        <v>4229</v>
      </c>
      <c r="P106" s="53">
        <v>1</v>
      </c>
      <c r="Q106" s="232">
        <f t="shared" si="18"/>
        <v>92</v>
      </c>
      <c r="R106" s="277" t="s">
        <v>42</v>
      </c>
      <c r="S106" s="254">
        <f t="shared" si="20"/>
        <v>875213.773611111</v>
      </c>
      <c r="T106" s="256">
        <f t="shared" si="20"/>
        <v>270</v>
      </c>
    </row>
    <row r="107" spans="1:20" ht="12.75">
      <c r="A107" s="5">
        <v>2008</v>
      </c>
      <c r="B107" s="51" t="s">
        <v>15</v>
      </c>
      <c r="C107" s="190">
        <v>347244.9472222221</v>
      </c>
      <c r="D107" s="53">
        <v>137</v>
      </c>
      <c r="E107" s="206">
        <v>18998.644444444442</v>
      </c>
      <c r="F107" s="53">
        <v>17</v>
      </c>
      <c r="G107" s="190">
        <v>84165.625</v>
      </c>
      <c r="H107" s="53">
        <v>42</v>
      </c>
      <c r="I107" s="199">
        <v>534157.6319444445</v>
      </c>
      <c r="J107" s="53">
        <v>94</v>
      </c>
      <c r="K107" s="190">
        <v>31630.080555555556</v>
      </c>
      <c r="L107" s="53">
        <v>17</v>
      </c>
      <c r="M107" s="190">
        <v>192.77777777777777</v>
      </c>
      <c r="N107" s="53">
        <v>2</v>
      </c>
      <c r="O107" s="190">
        <v>1232.3055555555557</v>
      </c>
      <c r="P107" s="53">
        <v>2</v>
      </c>
      <c r="Q107" s="232">
        <f t="shared" si="18"/>
        <v>115</v>
      </c>
      <c r="R107" s="277" t="s">
        <v>43</v>
      </c>
      <c r="S107" s="254">
        <f t="shared" si="20"/>
        <v>1017622.0124999998</v>
      </c>
      <c r="T107" s="256">
        <f t="shared" si="20"/>
        <v>311</v>
      </c>
    </row>
    <row r="108" spans="1:20" ht="13.5" thickBot="1">
      <c r="A108" s="5">
        <v>2008</v>
      </c>
      <c r="B108" s="51" t="s">
        <v>16</v>
      </c>
      <c r="C108" s="224">
        <v>522045.0861111111</v>
      </c>
      <c r="D108" s="233">
        <v>104</v>
      </c>
      <c r="E108" s="224">
        <v>69376.30277777779</v>
      </c>
      <c r="F108" s="233">
        <v>16</v>
      </c>
      <c r="G108" s="192">
        <v>149017.28333333333</v>
      </c>
      <c r="H108" s="233">
        <v>13</v>
      </c>
      <c r="I108" s="204">
        <v>3067588.488888889</v>
      </c>
      <c r="J108" s="233">
        <v>120</v>
      </c>
      <c r="K108" s="192">
        <v>65081.99638888889</v>
      </c>
      <c r="L108" s="233">
        <v>15</v>
      </c>
      <c r="M108" s="192">
        <v>223350.08027777777</v>
      </c>
      <c r="N108" s="220">
        <v>4</v>
      </c>
      <c r="O108" s="240">
        <v>52341.28833333333</v>
      </c>
      <c r="P108" s="233">
        <v>26</v>
      </c>
      <c r="Q108" s="232">
        <f t="shared" si="18"/>
        <v>165</v>
      </c>
      <c r="R108" s="277" t="s">
        <v>44</v>
      </c>
      <c r="S108" s="254">
        <f t="shared" si="20"/>
        <v>4148800.526111111</v>
      </c>
      <c r="T108" s="256">
        <f t="shared" si="20"/>
        <v>298</v>
      </c>
    </row>
    <row r="109" spans="3:21" ht="14.25" thickBot="1" thickTop="1">
      <c r="C109" s="63">
        <f aca="true" t="shared" si="21" ref="C109:P109">SUM(C97:C108)</f>
        <v>5119797.284444446</v>
      </c>
      <c r="D109" s="64">
        <f t="shared" si="21"/>
        <v>1234</v>
      </c>
      <c r="E109" s="181">
        <f t="shared" si="21"/>
        <v>2571603.262088889</v>
      </c>
      <c r="F109" s="64">
        <f t="shared" si="21"/>
        <v>139</v>
      </c>
      <c r="G109" s="181">
        <f t="shared" si="21"/>
        <v>5762441.947355556</v>
      </c>
      <c r="H109" s="64">
        <f t="shared" si="21"/>
        <v>363</v>
      </c>
      <c r="I109" s="181">
        <f t="shared" si="21"/>
        <v>7628097.985000001</v>
      </c>
      <c r="J109" s="64">
        <f t="shared" si="21"/>
        <v>898</v>
      </c>
      <c r="K109" s="181">
        <f t="shared" si="21"/>
        <v>1009778.2847222222</v>
      </c>
      <c r="L109" s="64">
        <f t="shared" si="21"/>
        <v>205</v>
      </c>
      <c r="M109" s="181">
        <f t="shared" si="21"/>
        <v>888372.8316666667</v>
      </c>
      <c r="N109" s="64">
        <f t="shared" si="21"/>
        <v>71</v>
      </c>
      <c r="O109" s="181">
        <f t="shared" si="21"/>
        <v>138322.3525</v>
      </c>
      <c r="P109" s="64">
        <f t="shared" si="21"/>
        <v>87</v>
      </c>
      <c r="R109" s="141"/>
      <c r="S109" s="131">
        <f>SUM(S97:S108)</f>
        <v>23118413.947777774</v>
      </c>
      <c r="T109" s="140">
        <f>SUM(T97:T108)</f>
        <v>2997</v>
      </c>
      <c r="U109" s="122"/>
    </row>
    <row r="110" spans="15:20" ht="14.25" thickBot="1" thickTop="1">
      <c r="O110" s="238">
        <f>C109+E109+G109+I109+K109+M109+O109</f>
        <v>23118413.94777778</v>
      </c>
      <c r="P110" s="239">
        <f>D109+F109+H109+J109+L109+N109+P109</f>
        <v>2997</v>
      </c>
      <c r="S110" s="125"/>
      <c r="T110" s="125"/>
    </row>
    <row r="111" spans="15:16" ht="13.5" thickTop="1">
      <c r="O111" s="125"/>
      <c r="P111" s="125"/>
    </row>
    <row r="116" spans="4:10" ht="12.75">
      <c r="D116" s="7"/>
      <c r="G116" s="7"/>
      <c r="H116" s="275"/>
      <c r="J116" s="7"/>
    </row>
    <row r="117" spans="7:10" ht="12.75">
      <c r="G117" s="7"/>
      <c r="H117" s="275"/>
      <c r="J117" s="7"/>
    </row>
    <row r="118" spans="7:8" ht="12.75">
      <c r="G118" s="7"/>
      <c r="H118" s="275"/>
    </row>
    <row r="119" spans="2:13" ht="12.75">
      <c r="B119" s="7"/>
      <c r="H119" s="275"/>
      <c r="J119" s="7"/>
      <c r="M119" s="7"/>
    </row>
    <row r="120" spans="6:13" ht="12.75">
      <c r="F120" s="7"/>
      <c r="G120" s="7"/>
      <c r="H120" s="275"/>
      <c r="J120" s="7"/>
      <c r="L120" s="7"/>
      <c r="M120" s="7"/>
    </row>
    <row r="121" spans="6:13" ht="12.75">
      <c r="F121" s="7"/>
      <c r="G121" s="7"/>
      <c r="H121" s="275"/>
      <c r="M121" s="7"/>
    </row>
    <row r="122" ht="12.75">
      <c r="B122" s="7"/>
    </row>
    <row r="123" spans="2:8" ht="12.75">
      <c r="B123" s="7"/>
      <c r="G123" s="7"/>
      <c r="H123" s="275"/>
    </row>
    <row r="125" spans="2:10" ht="12.75">
      <c r="B125" s="7"/>
      <c r="G125" s="7"/>
      <c r="H125" s="275"/>
      <c r="I125" s="7"/>
      <c r="J125" s="7"/>
    </row>
    <row r="126" spans="7:9" ht="12.75">
      <c r="G126" s="7"/>
      <c r="H126" s="275"/>
      <c r="I126" s="7"/>
    </row>
  </sheetData>
  <mergeCells count="58">
    <mergeCell ref="V89:X89"/>
    <mergeCell ref="S76:T76"/>
    <mergeCell ref="X1:Y1"/>
    <mergeCell ref="X2:Y2"/>
    <mergeCell ref="A1:T1"/>
    <mergeCell ref="A19:T19"/>
    <mergeCell ref="A37:T37"/>
    <mergeCell ref="A56:T56"/>
    <mergeCell ref="A75:T75"/>
    <mergeCell ref="C2:D2"/>
    <mergeCell ref="A94:T94"/>
    <mergeCell ref="S95:T95"/>
    <mergeCell ref="R93:T93"/>
    <mergeCell ref="S2:T2"/>
    <mergeCell ref="S20:T20"/>
    <mergeCell ref="S57:T57"/>
    <mergeCell ref="S38:T38"/>
    <mergeCell ref="M2:N2"/>
    <mergeCell ref="O2:P2"/>
    <mergeCell ref="K20:L20"/>
    <mergeCell ref="M20:N20"/>
    <mergeCell ref="O20:P20"/>
    <mergeCell ref="E2:F2"/>
    <mergeCell ref="G2:H2"/>
    <mergeCell ref="I2:J2"/>
    <mergeCell ref="K2:L2"/>
    <mergeCell ref="C20:D20"/>
    <mergeCell ref="E20:F20"/>
    <mergeCell ref="G20:H20"/>
    <mergeCell ref="I20:J20"/>
    <mergeCell ref="C38:D38"/>
    <mergeCell ref="E38:F38"/>
    <mergeCell ref="G38:H38"/>
    <mergeCell ref="I38:J38"/>
    <mergeCell ref="K38:L38"/>
    <mergeCell ref="M38:N38"/>
    <mergeCell ref="O38:P38"/>
    <mergeCell ref="C57:D57"/>
    <mergeCell ref="E57:F57"/>
    <mergeCell ref="G57:H57"/>
    <mergeCell ref="I57:J57"/>
    <mergeCell ref="K57:L57"/>
    <mergeCell ref="M57:N57"/>
    <mergeCell ref="O57:P57"/>
    <mergeCell ref="C76:D76"/>
    <mergeCell ref="E76:F76"/>
    <mergeCell ref="G76:H76"/>
    <mergeCell ref="I76:J76"/>
    <mergeCell ref="K76:L76"/>
    <mergeCell ref="M76:N76"/>
    <mergeCell ref="O76:P76"/>
    <mergeCell ref="C95:D95"/>
    <mergeCell ref="E95:F95"/>
    <mergeCell ref="G95:H95"/>
    <mergeCell ref="I95:J95"/>
    <mergeCell ref="K95:L95"/>
    <mergeCell ref="M95:N95"/>
    <mergeCell ref="O95:P9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Investronica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Canarias</dc:creator>
  <cp:keywords/>
  <dc:description/>
  <cp:lastModifiedBy>hloptor</cp:lastModifiedBy>
  <dcterms:created xsi:type="dcterms:W3CDTF">2005-04-13T08:11:17Z</dcterms:created>
  <dcterms:modified xsi:type="dcterms:W3CDTF">2009-06-19T11:53:52Z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-1705729985</vt:i4>
  </property>
  <property fmtid="{D5CDD505-2E9C-101B-9397-08002B2CF9AE}" pid="4" name="_EmailSubje">
    <vt:lpwstr> Energía eléctrica -  estadísticas</vt:lpwstr>
  </property>
  <property fmtid="{D5CDD505-2E9C-101B-9397-08002B2CF9AE}" pid="5" name="_AuthorEma">
    <vt:lpwstr>hloptor@gobiernodecanarias.org</vt:lpwstr>
  </property>
  <property fmtid="{D5CDD505-2E9C-101B-9397-08002B2CF9AE}" pid="6" name="_AuthorEmailDisplayNa">
    <vt:lpwstr>HONORATO J. LOPEZ TORRES</vt:lpwstr>
  </property>
</Properties>
</file>